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195" windowHeight="9780" activeTab="0"/>
  </bookViews>
  <sheets>
    <sheet name="Pay Fix Calculation" sheetId="1" r:id="rId1"/>
    <sheet name="Sheet2" sheetId="2" state="hidden" r:id="rId2"/>
    <sheet name="Sheet3" sheetId="3" state="hidden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RENUKA</author>
  </authors>
  <commentList>
    <comment ref="K5" authorId="0">
      <text>
        <r>
          <rPr>
            <b/>
            <sz val="9"/>
            <rFont val="Tahoma"/>
            <family val="2"/>
          </rPr>
          <t>RENUKA:</t>
        </r>
        <r>
          <rPr>
            <sz val="9"/>
            <rFont val="Tahoma"/>
            <family val="2"/>
          </rPr>
          <t xml:space="preserve">
Change to your desired HRA</t>
        </r>
      </text>
    </comment>
  </commentList>
</comments>
</file>

<file path=xl/sharedStrings.xml><?xml version="1.0" encoding="utf-8"?>
<sst xmlns="http://schemas.openxmlformats.org/spreadsheetml/2006/main" count="18" uniqueCount="16">
  <si>
    <t>Basic PAY as on June 2013</t>
  </si>
  <si>
    <t>DA  63.344%</t>
  </si>
  <si>
    <t>Total</t>
  </si>
  <si>
    <t>S.Seshadri, SA(MM), ZPHS M D Mangalam, Chittoor sesadri@gmail.com, www.apteacher.net</t>
  </si>
  <si>
    <t>DA % @ 8.908</t>
  </si>
  <si>
    <t>HRA %</t>
  </si>
  <si>
    <t>New Basic Pay Fixed PRC 2015</t>
  </si>
  <si>
    <t>Basic Pay</t>
  </si>
  <si>
    <t>DA @ 77.896%</t>
  </si>
  <si>
    <t>IR @ 27%</t>
  </si>
  <si>
    <t>New Basic Pay Fixation as on June 2013</t>
  </si>
  <si>
    <t>Total Benefit</t>
  </si>
  <si>
    <t>Present Pay and Allowance</t>
  </si>
  <si>
    <t>Gross Emoluments with New Pay</t>
  </si>
  <si>
    <t>10th PRC Basic Fixation Calculation, Know your new Basic pay</t>
  </si>
  <si>
    <t xml:space="preserve">        Change Your Fitment here ( Don’t Change Ur Fitment is already Fixed)</t>
  </si>
</sst>
</file>

<file path=xl/styles.xml><?xml version="1.0" encoding="utf-8"?>
<styleSheet xmlns="http://schemas.openxmlformats.org/spreadsheetml/2006/main">
  <numFmts count="16">
    <numFmt numFmtId="5" formatCode="&quot;రూ&quot;\ #,##0;&quot;రూ&quot;\ \-#,##0"/>
    <numFmt numFmtId="6" formatCode="&quot;రూ&quot;\ #,##0;[Red]&quot;రూ&quot;\ \-#,##0"/>
    <numFmt numFmtId="7" formatCode="&quot;రూ&quot;\ #,##0.00;&quot;రూ&quot;\ \-#,##0.00"/>
    <numFmt numFmtId="8" formatCode="&quot;రూ&quot;\ #,##0.00;[Red]&quot;రూ&quot;\ \-#,##0.00"/>
    <numFmt numFmtId="42" formatCode="_ &quot;రూ&quot;\ * #,##0_ ;_ &quot;రూ&quot;\ * \-#,##0_ ;_ &quot;రూ&quot;\ * &quot;-&quot;_ ;_ @_ "/>
    <numFmt numFmtId="41" formatCode="_ * #,##0_ ;_ * \-#,##0_ ;_ * &quot;-&quot;_ ;_ @_ "/>
    <numFmt numFmtId="44" formatCode="_ &quot;రూ&quot;\ * #,##0.00_ ;_ &quot;రూ&quot;\ * \-#,##0.00_ ;_ &quot;రూ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sz val="14"/>
      <color indexed="16"/>
      <name val="Calibri"/>
      <family val="2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sz val="24"/>
      <color indexed="56"/>
      <name val="Times New Roman"/>
      <family val="1"/>
    </font>
    <font>
      <b/>
      <sz val="11"/>
      <color indexed="8"/>
      <name val="Cambria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b/>
      <sz val="12"/>
      <color theme="1"/>
      <name val="Calibri"/>
      <family val="2"/>
    </font>
    <font>
      <sz val="15"/>
      <color theme="1"/>
      <name val="Calibri"/>
      <family val="2"/>
    </font>
    <font>
      <sz val="24"/>
      <color rgb="FF002060"/>
      <name val="Times New Roman"/>
      <family val="1"/>
    </font>
    <font>
      <sz val="14"/>
      <color theme="5" tint="-0.4999699890613556"/>
      <name val="Calibri"/>
      <family val="2"/>
    </font>
    <font>
      <b/>
      <sz val="11"/>
      <color theme="5" tint="-0.4999699890613556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2" tint="-0.09990999847650528"/>
      </patternFill>
    </fill>
    <fill>
      <patternFill patternType="lightGrid">
        <fgColor theme="3" tint="0.3999499976634979"/>
        <bgColor theme="9" tint="0.3999499976634979"/>
      </patternFill>
    </fill>
    <fill>
      <patternFill patternType="gray0625">
        <fgColor theme="5" tint="0.799979984760284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wrapText="1"/>
      <protection hidden="1" locked="0"/>
    </xf>
    <xf numFmtId="0" fontId="2" fillId="0" borderId="11" xfId="0" applyFont="1" applyBorder="1" applyAlignment="1" applyProtection="1">
      <alignment horizontal="center" wrapText="1"/>
      <protection hidden="1" locked="0"/>
    </xf>
    <xf numFmtId="0" fontId="2" fillId="33" borderId="10" xfId="0" applyFont="1" applyFill="1" applyBorder="1" applyAlignment="1" applyProtection="1">
      <alignment horizontal="center" wrapText="1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47" fillId="35" borderId="10" xfId="0" applyFont="1" applyFill="1" applyBorder="1" applyAlignment="1" applyProtection="1">
      <alignment horizontal="center"/>
      <protection hidden="1" locked="0"/>
    </xf>
    <xf numFmtId="0" fontId="0" fillId="34" borderId="0" xfId="0" applyFill="1" applyAlignment="1" applyProtection="1">
      <alignment horizontal="left"/>
      <protection hidden="1" locked="0"/>
    </xf>
    <xf numFmtId="0" fontId="48" fillId="0" borderId="12" xfId="0" applyFont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wrapText="1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47" fillId="35" borderId="11" xfId="0" applyFont="1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47" fillId="35" borderId="13" xfId="0" applyFont="1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31" fillId="0" borderId="13" xfId="0" applyFont="1" applyBorder="1" applyAlignment="1" applyProtection="1">
      <alignment horizontal="center" vertical="center"/>
      <protection hidden="1" locked="0"/>
    </xf>
    <xf numFmtId="0" fontId="28" fillId="33" borderId="13" xfId="0" applyFont="1" applyFill="1" applyBorder="1" applyAlignment="1" applyProtection="1">
      <alignment horizontal="center" wrapText="1"/>
      <protection hidden="1" locked="0"/>
    </xf>
    <xf numFmtId="0" fontId="47" fillId="35" borderId="14" xfId="0" applyFont="1" applyFill="1" applyBorder="1" applyAlignment="1" applyProtection="1">
      <alignment horizontal="center"/>
      <protection hidden="1" locked="0"/>
    </xf>
    <xf numFmtId="0" fontId="0" fillId="34" borderId="15" xfId="0" applyFill="1" applyBorder="1" applyAlignment="1" applyProtection="1">
      <alignment/>
      <protection hidden="1" locked="0"/>
    </xf>
    <xf numFmtId="0" fontId="2" fillId="33" borderId="16" xfId="0" applyFont="1" applyFill="1" applyBorder="1" applyAlignment="1" applyProtection="1">
      <alignment horizontal="center" wrapText="1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47" fillId="35" borderId="16" xfId="0" applyFont="1" applyFill="1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 vertical="center"/>
      <protection hidden="1" locked="0"/>
    </xf>
    <xf numFmtId="0" fontId="31" fillId="0" borderId="16" xfId="0" applyFont="1" applyBorder="1" applyAlignment="1" applyProtection="1">
      <alignment horizontal="center" vertical="center"/>
      <protection hidden="1" locked="0"/>
    </xf>
    <xf numFmtId="0" fontId="28" fillId="33" borderId="16" xfId="0" applyFont="1" applyFill="1" applyBorder="1" applyAlignment="1" applyProtection="1">
      <alignment horizontal="center" wrapText="1"/>
      <protection hidden="1" locked="0"/>
    </xf>
    <xf numFmtId="0" fontId="47" fillId="35" borderId="17" xfId="0" applyFont="1" applyFill="1" applyBorder="1" applyAlignment="1" applyProtection="1">
      <alignment horizontal="center"/>
      <protection hidden="1" locked="0"/>
    </xf>
    <xf numFmtId="0" fontId="0" fillId="34" borderId="18" xfId="0" applyFill="1" applyBorder="1" applyAlignment="1" applyProtection="1">
      <alignment/>
      <protection hidden="1" locked="0"/>
    </xf>
    <xf numFmtId="0" fontId="2" fillId="33" borderId="19" xfId="0" applyFont="1" applyFill="1" applyBorder="1" applyAlignment="1" applyProtection="1">
      <alignment horizontal="center" wrapText="1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47" fillId="35" borderId="19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31" fillId="0" borderId="19" xfId="0" applyFont="1" applyBorder="1" applyAlignment="1" applyProtection="1">
      <alignment horizontal="center" vertical="center"/>
      <protection hidden="1" locked="0"/>
    </xf>
    <xf numFmtId="0" fontId="28" fillId="33" borderId="19" xfId="0" applyFont="1" applyFill="1" applyBorder="1" applyAlignment="1" applyProtection="1">
      <alignment horizontal="center" wrapText="1"/>
      <protection hidden="1" locked="0"/>
    </xf>
    <xf numFmtId="0" fontId="47" fillId="35" borderId="20" xfId="0" applyFont="1" applyFill="1" applyBorder="1" applyAlignment="1" applyProtection="1">
      <alignment horizontal="center"/>
      <protection hidden="1" locked="0"/>
    </xf>
    <xf numFmtId="0" fontId="0" fillId="34" borderId="21" xfId="0" applyFill="1" applyBorder="1" applyAlignment="1" applyProtection="1">
      <alignment/>
      <protection hidden="1" locked="0"/>
    </xf>
    <xf numFmtId="0" fontId="0" fillId="34" borderId="22" xfId="0" applyFill="1" applyBorder="1" applyAlignment="1" applyProtection="1">
      <alignment/>
      <protection hidden="1" locked="0"/>
    </xf>
    <xf numFmtId="0" fontId="49" fillId="36" borderId="23" xfId="0" applyFont="1" applyFill="1" applyBorder="1" applyAlignment="1" applyProtection="1">
      <alignment horizontal="center" vertical="center" wrapText="1"/>
      <protection hidden="1" locked="0"/>
    </xf>
    <xf numFmtId="0" fontId="49" fillId="37" borderId="23" xfId="0" applyFont="1" applyFill="1" applyBorder="1" applyAlignment="1" applyProtection="1">
      <alignment horizontal="center" vertical="center"/>
      <protection hidden="1" locked="0"/>
    </xf>
    <xf numFmtId="0" fontId="49" fillId="38" borderId="23" xfId="0" applyFont="1" applyFill="1" applyBorder="1" applyAlignment="1" applyProtection="1">
      <alignment horizontal="center" vertical="top" wrapText="1"/>
      <protection hidden="1" locked="0"/>
    </xf>
    <xf numFmtId="0" fontId="28" fillId="33" borderId="24" xfId="0" applyFont="1" applyFill="1" applyBorder="1" applyAlignment="1" applyProtection="1">
      <alignment horizontal="center" wrapText="1"/>
      <protection hidden="1" locked="0"/>
    </xf>
    <xf numFmtId="0" fontId="2" fillId="33" borderId="15" xfId="0" applyFont="1" applyFill="1" applyBorder="1" applyAlignment="1" applyProtection="1">
      <alignment horizontal="center" wrapText="1"/>
      <protection hidden="1" locked="0"/>
    </xf>
    <xf numFmtId="0" fontId="50" fillId="0" borderId="25" xfId="0" applyFont="1" applyBorder="1" applyAlignment="1" applyProtection="1">
      <alignment horizontal="center" vertical="center"/>
      <protection hidden="1" locked="0"/>
    </xf>
    <xf numFmtId="0" fontId="51" fillId="0" borderId="26" xfId="0" applyFont="1" applyBorder="1" applyAlignment="1" applyProtection="1">
      <alignment horizontal="center"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0" fontId="52" fillId="0" borderId="26" xfId="0" applyFont="1" applyBorder="1" applyAlignment="1" applyProtection="1">
      <alignment horizontal="right" vertical="center"/>
      <protection hidden="1" locked="0"/>
    </xf>
    <xf numFmtId="0" fontId="52" fillId="0" borderId="0" xfId="0" applyFont="1" applyBorder="1" applyAlignment="1" applyProtection="1">
      <alignment horizontal="right" vertical="center"/>
      <protection hidden="1" locked="0"/>
    </xf>
    <xf numFmtId="0" fontId="53" fillId="0" borderId="26" xfId="0" applyFont="1" applyBorder="1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52" fillId="0" borderId="27" xfId="0" applyFont="1" applyBorder="1" applyAlignment="1" applyProtection="1">
      <alignment horizontal="center" vertical="center"/>
      <protection hidden="1"/>
    </xf>
    <xf numFmtId="0" fontId="52" fillId="0" borderId="12" xfId="0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9</xdr:col>
      <xdr:colOff>190500</xdr:colOff>
      <xdr:row>2</xdr:row>
      <xdr:rowOff>257175</xdr:rowOff>
    </xdr:to>
    <xdr:sp>
      <xdr:nvSpPr>
        <xdr:cNvPr id="1" name="Left Arrow 1"/>
        <xdr:cNvSpPr>
          <a:spLocks/>
        </xdr:cNvSpPr>
      </xdr:nvSpPr>
      <xdr:spPr>
        <a:xfrm>
          <a:off x="3486150" y="609600"/>
          <a:ext cx="876300" cy="200025"/>
        </a:xfrm>
        <a:prstGeom prst="leftArrow">
          <a:avLst>
            <a:gd name="adj" fmla="val -3858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showGridLines="0" showRowColHeader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20" sqref="AD20"/>
    </sheetView>
  </sheetViews>
  <sheetFormatPr defaultColWidth="9.140625" defaultRowHeight="15"/>
  <cols>
    <col min="1" max="1" width="3.140625" style="6" customWidth="1"/>
    <col min="2" max="2" width="11.00390625" style="6" customWidth="1"/>
    <col min="3" max="3" width="11.28125" style="6" customWidth="1"/>
    <col min="4" max="4" width="13.28125" style="6" customWidth="1"/>
    <col min="5" max="5" width="16.140625" style="6" hidden="1" customWidth="1"/>
    <col min="6" max="6" width="12.28125" style="6" customWidth="1"/>
    <col min="7" max="8" width="7.00390625" style="6" hidden="1" customWidth="1"/>
    <col min="9" max="9" width="11.57421875" style="6" customWidth="1"/>
    <col min="10" max="11" width="9.140625" style="6" customWidth="1"/>
    <col min="12" max="17" width="0" style="7" hidden="1" customWidth="1"/>
    <col min="18" max="24" width="9.140625" style="6" customWidth="1"/>
    <col min="25" max="25" width="3.28125" style="6" customWidth="1"/>
    <col min="26" max="16384" width="9.140625" style="6" customWidth="1"/>
  </cols>
  <sheetData>
    <row r="1" spans="1:25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.75">
      <c r="A2" s="4"/>
      <c r="B2" s="45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"/>
    </row>
    <row r="3" spans="1:25" ht="24" customHeight="1">
      <c r="A3" s="4"/>
      <c r="B3" s="47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"/>
    </row>
    <row r="4" spans="1:25" ht="30" customHeight="1">
      <c r="A4" s="4"/>
      <c r="B4" s="51" t="s">
        <v>10</v>
      </c>
      <c r="C4" s="52"/>
      <c r="D4" s="52"/>
      <c r="E4" s="52"/>
      <c r="F4" s="52"/>
      <c r="G4" s="11"/>
      <c r="H4" s="11"/>
      <c r="I4" s="53" t="s">
        <v>13</v>
      </c>
      <c r="J4" s="53"/>
      <c r="K4" s="53"/>
      <c r="L4" s="53"/>
      <c r="M4" s="53"/>
      <c r="N4" s="53"/>
      <c r="O4" s="53"/>
      <c r="P4" s="53"/>
      <c r="Q4" s="53"/>
      <c r="R4" s="53"/>
      <c r="S4" s="44" t="s">
        <v>12</v>
      </c>
      <c r="T4" s="44"/>
      <c r="U4" s="44"/>
      <c r="V4" s="44"/>
      <c r="W4" s="44"/>
      <c r="Y4" s="4"/>
    </row>
    <row r="5" spans="1:25" ht="57.75" customHeight="1">
      <c r="A5" s="4"/>
      <c r="B5" s="39" t="s">
        <v>0</v>
      </c>
      <c r="C5" s="39" t="s">
        <v>1</v>
      </c>
      <c r="D5" s="39" t="str">
        <f>"Fitment "&amp;Q6&amp;" %"</f>
        <v>Fitment 43 %</v>
      </c>
      <c r="E5" s="39"/>
      <c r="F5" s="40" t="s">
        <v>2</v>
      </c>
      <c r="G5" s="40"/>
      <c r="H5" s="40"/>
      <c r="I5" s="39" t="s">
        <v>6</v>
      </c>
      <c r="J5" s="39" t="s">
        <v>4</v>
      </c>
      <c r="K5" s="41" t="s">
        <v>5</v>
      </c>
      <c r="R5" s="39" t="s">
        <v>2</v>
      </c>
      <c r="S5" s="39" t="s">
        <v>7</v>
      </c>
      <c r="T5" s="39" t="s">
        <v>8</v>
      </c>
      <c r="U5" s="39" t="str">
        <f>"HRA @ "&amp;K97&amp;"%"</f>
        <v>HRA @ 20%</v>
      </c>
      <c r="V5" s="39" t="s">
        <v>9</v>
      </c>
      <c r="W5" s="39" t="s">
        <v>2</v>
      </c>
      <c r="X5" s="39" t="s">
        <v>11</v>
      </c>
      <c r="Y5" s="4"/>
    </row>
    <row r="6" spans="1:25" ht="15.75">
      <c r="A6" s="4"/>
      <c r="B6" s="42">
        <v>6700</v>
      </c>
      <c r="C6" s="15">
        <f>ROUND(B6*63.344%,0)</f>
        <v>4244</v>
      </c>
      <c r="D6" s="15">
        <f>ROUND(B6*$Q$6%,0)</f>
        <v>2881</v>
      </c>
      <c r="E6" s="15">
        <v>13300</v>
      </c>
      <c r="F6" s="15">
        <f>SUM(B6+C6+D6)</f>
        <v>13825</v>
      </c>
      <c r="G6" s="15">
        <v>13300</v>
      </c>
      <c r="H6" s="15">
        <v>13390</v>
      </c>
      <c r="I6" s="16">
        <f>_xlfn.IFERROR(LOOKUP(F6,$G$6:$G$82,$H$6:$H$82),$G$6)</f>
        <v>14170</v>
      </c>
      <c r="J6" s="17">
        <f>ROUND(I6*$K$108%,0)</f>
        <v>1262</v>
      </c>
      <c r="K6" s="17">
        <f>ROUND(I6*$K$97%,0)</f>
        <v>2834</v>
      </c>
      <c r="L6" s="18"/>
      <c r="M6" s="18">
        <v>1</v>
      </c>
      <c r="N6" s="18">
        <v>29</v>
      </c>
      <c r="O6" s="18"/>
      <c r="P6" s="18">
        <v>15</v>
      </c>
      <c r="Q6" s="18">
        <f>VLOOKUP(P6,M6:N22,2,0)</f>
        <v>43</v>
      </c>
      <c r="R6" s="16">
        <f>SUM(I6:K6)</f>
        <v>18266</v>
      </c>
      <c r="S6" s="19">
        <f>B6</f>
        <v>6700</v>
      </c>
      <c r="T6" s="17">
        <f>ROUND(S6*77.896%,0)</f>
        <v>5219</v>
      </c>
      <c r="U6" s="17">
        <f>ROUND(S6*$K$97%,0)</f>
        <v>1340</v>
      </c>
      <c r="V6" s="17">
        <f>ROUND(S6*27%,0)</f>
        <v>1809</v>
      </c>
      <c r="W6" s="17">
        <f>SUM(S6:V6)</f>
        <v>15068</v>
      </c>
      <c r="X6" s="20">
        <f>R6-W6</f>
        <v>3198</v>
      </c>
      <c r="Y6" s="4"/>
    </row>
    <row r="7" spans="1:25" ht="15.75">
      <c r="A7" s="4"/>
      <c r="B7" s="43">
        <v>6900</v>
      </c>
      <c r="C7" s="23">
        <f aca="true" t="shared" si="0" ref="C7:C70">ROUND(B7*63.344%,0)</f>
        <v>4371</v>
      </c>
      <c r="D7" s="23">
        <f aca="true" t="shared" si="1" ref="D7:D70">ROUND(B7*$Q$6%,0)</f>
        <v>2967</v>
      </c>
      <c r="E7" s="23">
        <v>13390</v>
      </c>
      <c r="F7" s="23">
        <f aca="true" t="shared" si="2" ref="F7:F70">SUM(B7:D7)</f>
        <v>14238</v>
      </c>
      <c r="G7" s="23">
        <v>13390</v>
      </c>
      <c r="H7" s="23">
        <v>13780</v>
      </c>
      <c r="I7" s="24">
        <f>_xlfn.IFERROR(LOOKUP(F7,$G$6:$G$82,$H$6:$H$82),$G$6)</f>
        <v>14600</v>
      </c>
      <c r="J7" s="25">
        <f aca="true" t="shared" si="3" ref="J7:J70">ROUND(I7*$K$108%,0)</f>
        <v>1301</v>
      </c>
      <c r="K7" s="25">
        <f aca="true" t="shared" si="4" ref="K7:K70">ROUND(I7*$K$97%,0)</f>
        <v>2920</v>
      </c>
      <c r="L7" s="26"/>
      <c r="M7" s="26">
        <v>2</v>
      </c>
      <c r="N7" s="26">
        <v>30</v>
      </c>
      <c r="O7" s="26"/>
      <c r="P7" s="26"/>
      <c r="Q7" s="26"/>
      <c r="R7" s="24">
        <f aca="true" t="shared" si="5" ref="R7:R70">SUM(I7:K7)</f>
        <v>18821</v>
      </c>
      <c r="S7" s="27">
        <f aca="true" t="shared" si="6" ref="S7:S70">B7</f>
        <v>6900</v>
      </c>
      <c r="T7" s="25">
        <f aca="true" t="shared" si="7" ref="T7:T70">ROUND(S7*77.896%,0)</f>
        <v>5375</v>
      </c>
      <c r="U7" s="25">
        <f aca="true" t="shared" si="8" ref="U7:U70">ROUND(S7*$K$97%,0)</f>
        <v>1380</v>
      </c>
      <c r="V7" s="25">
        <f aca="true" t="shared" si="9" ref="V7:V70">ROUND(S7*27%,0)</f>
        <v>1863</v>
      </c>
      <c r="W7" s="25">
        <f aca="true" t="shared" si="10" ref="W7:W70">SUM(S7:V7)</f>
        <v>15518</v>
      </c>
      <c r="X7" s="28">
        <f aca="true" t="shared" si="11" ref="X7:X70">R7-W7</f>
        <v>3303</v>
      </c>
      <c r="Y7" s="4"/>
    </row>
    <row r="8" spans="1:25" ht="15.75">
      <c r="A8" s="4"/>
      <c r="B8" s="43">
        <v>7100</v>
      </c>
      <c r="C8" s="23">
        <f t="shared" si="0"/>
        <v>4497</v>
      </c>
      <c r="D8" s="23">
        <f t="shared" si="1"/>
        <v>3053</v>
      </c>
      <c r="E8" s="23">
        <v>13780</v>
      </c>
      <c r="F8" s="23">
        <f t="shared" si="2"/>
        <v>14650</v>
      </c>
      <c r="G8" s="23">
        <v>13780</v>
      </c>
      <c r="H8" s="23">
        <v>14170</v>
      </c>
      <c r="I8" s="24">
        <f>_xlfn.IFERROR(LOOKUP(F8,$G$6:$G$82,$H$6:$H$82),$G$6)</f>
        <v>15030</v>
      </c>
      <c r="J8" s="25">
        <f t="shared" si="3"/>
        <v>1339</v>
      </c>
      <c r="K8" s="25">
        <f t="shared" si="4"/>
        <v>3006</v>
      </c>
      <c r="L8" s="26"/>
      <c r="M8" s="26">
        <v>3</v>
      </c>
      <c r="N8" s="26">
        <v>31</v>
      </c>
      <c r="O8" s="26"/>
      <c r="P8" s="26"/>
      <c r="Q8" s="26"/>
      <c r="R8" s="24">
        <f t="shared" si="5"/>
        <v>19375</v>
      </c>
      <c r="S8" s="27">
        <f t="shared" si="6"/>
        <v>7100</v>
      </c>
      <c r="T8" s="25">
        <f t="shared" si="7"/>
        <v>5531</v>
      </c>
      <c r="U8" s="25">
        <f t="shared" si="8"/>
        <v>1420</v>
      </c>
      <c r="V8" s="25">
        <f t="shared" si="9"/>
        <v>1917</v>
      </c>
      <c r="W8" s="25">
        <f t="shared" si="10"/>
        <v>15968</v>
      </c>
      <c r="X8" s="28">
        <f t="shared" si="11"/>
        <v>3407</v>
      </c>
      <c r="Y8" s="4"/>
    </row>
    <row r="9" spans="1:25" ht="15.75">
      <c r="A9" s="4"/>
      <c r="B9" s="43">
        <v>7300</v>
      </c>
      <c r="C9" s="23">
        <f t="shared" si="0"/>
        <v>4624</v>
      </c>
      <c r="D9" s="23">
        <f t="shared" si="1"/>
        <v>3139</v>
      </c>
      <c r="E9" s="23">
        <v>14170</v>
      </c>
      <c r="F9" s="23">
        <f t="shared" si="2"/>
        <v>15063</v>
      </c>
      <c r="G9" s="23">
        <v>14170</v>
      </c>
      <c r="H9" s="23">
        <v>14600</v>
      </c>
      <c r="I9" s="24">
        <f aca="true" t="shared" si="12" ref="I9:I70">LOOKUP(F9,$G$6:$G$82,$H$6:$H$82)</f>
        <v>15460</v>
      </c>
      <c r="J9" s="25">
        <f t="shared" si="3"/>
        <v>1377</v>
      </c>
      <c r="K9" s="25">
        <f t="shared" si="4"/>
        <v>3092</v>
      </c>
      <c r="L9" s="26"/>
      <c r="M9" s="26">
        <v>4</v>
      </c>
      <c r="N9" s="26">
        <v>32</v>
      </c>
      <c r="O9" s="26"/>
      <c r="P9" s="26"/>
      <c r="Q9" s="26"/>
      <c r="R9" s="24">
        <f t="shared" si="5"/>
        <v>19929</v>
      </c>
      <c r="S9" s="27">
        <f t="shared" si="6"/>
        <v>7300</v>
      </c>
      <c r="T9" s="25">
        <f t="shared" si="7"/>
        <v>5686</v>
      </c>
      <c r="U9" s="25">
        <f t="shared" si="8"/>
        <v>1460</v>
      </c>
      <c r="V9" s="25">
        <f t="shared" si="9"/>
        <v>1971</v>
      </c>
      <c r="W9" s="25">
        <f t="shared" si="10"/>
        <v>16417</v>
      </c>
      <c r="X9" s="28">
        <f t="shared" si="11"/>
        <v>3512</v>
      </c>
      <c r="Y9" s="4"/>
    </row>
    <row r="10" spans="1:25" ht="15.75">
      <c r="A10" s="4"/>
      <c r="B10" s="43">
        <v>7520</v>
      </c>
      <c r="C10" s="23">
        <f t="shared" si="0"/>
        <v>4763</v>
      </c>
      <c r="D10" s="23">
        <f t="shared" si="1"/>
        <v>3234</v>
      </c>
      <c r="E10" s="23">
        <v>14600</v>
      </c>
      <c r="F10" s="23">
        <f t="shared" si="2"/>
        <v>15517</v>
      </c>
      <c r="G10" s="23">
        <v>14600</v>
      </c>
      <c r="H10" s="23">
        <v>15030</v>
      </c>
      <c r="I10" s="24">
        <f t="shared" si="12"/>
        <v>15930</v>
      </c>
      <c r="J10" s="25">
        <f t="shared" si="3"/>
        <v>1419</v>
      </c>
      <c r="K10" s="25">
        <f t="shared" si="4"/>
        <v>3186</v>
      </c>
      <c r="L10" s="26"/>
      <c r="M10" s="26">
        <v>5</v>
      </c>
      <c r="N10" s="26">
        <v>33</v>
      </c>
      <c r="O10" s="26"/>
      <c r="P10" s="26"/>
      <c r="Q10" s="26"/>
      <c r="R10" s="24">
        <f t="shared" si="5"/>
        <v>20535</v>
      </c>
      <c r="S10" s="27">
        <f t="shared" si="6"/>
        <v>7520</v>
      </c>
      <c r="T10" s="25">
        <f t="shared" si="7"/>
        <v>5858</v>
      </c>
      <c r="U10" s="25">
        <f t="shared" si="8"/>
        <v>1504</v>
      </c>
      <c r="V10" s="25">
        <f t="shared" si="9"/>
        <v>2030</v>
      </c>
      <c r="W10" s="25">
        <f t="shared" si="10"/>
        <v>16912</v>
      </c>
      <c r="X10" s="28">
        <f t="shared" si="11"/>
        <v>3623</v>
      </c>
      <c r="Y10" s="4"/>
    </row>
    <row r="11" spans="1:25" ht="15.75">
      <c r="A11" s="4"/>
      <c r="B11" s="43">
        <v>7740</v>
      </c>
      <c r="C11" s="23">
        <f t="shared" si="0"/>
        <v>4903</v>
      </c>
      <c r="D11" s="23">
        <f t="shared" si="1"/>
        <v>3328</v>
      </c>
      <c r="E11" s="23">
        <v>15030</v>
      </c>
      <c r="F11" s="23">
        <f t="shared" si="2"/>
        <v>15971</v>
      </c>
      <c r="G11" s="23">
        <v>15030</v>
      </c>
      <c r="H11" s="23">
        <v>15460</v>
      </c>
      <c r="I11" s="24">
        <f t="shared" si="12"/>
        <v>16400</v>
      </c>
      <c r="J11" s="25">
        <f t="shared" si="3"/>
        <v>1461</v>
      </c>
      <c r="K11" s="25">
        <f t="shared" si="4"/>
        <v>3280</v>
      </c>
      <c r="L11" s="26"/>
      <c r="M11" s="26">
        <v>6</v>
      </c>
      <c r="N11" s="26">
        <v>34</v>
      </c>
      <c r="O11" s="26"/>
      <c r="P11" s="26"/>
      <c r="Q11" s="26"/>
      <c r="R11" s="24">
        <f t="shared" si="5"/>
        <v>21141</v>
      </c>
      <c r="S11" s="27">
        <f t="shared" si="6"/>
        <v>7740</v>
      </c>
      <c r="T11" s="25">
        <f t="shared" si="7"/>
        <v>6029</v>
      </c>
      <c r="U11" s="25">
        <f t="shared" si="8"/>
        <v>1548</v>
      </c>
      <c r="V11" s="25">
        <f t="shared" si="9"/>
        <v>2090</v>
      </c>
      <c r="W11" s="25">
        <f t="shared" si="10"/>
        <v>17407</v>
      </c>
      <c r="X11" s="28">
        <f t="shared" si="11"/>
        <v>3734</v>
      </c>
      <c r="Y11" s="4"/>
    </row>
    <row r="12" spans="1:25" ht="15.75">
      <c r="A12" s="4"/>
      <c r="B12" s="43">
        <v>7960</v>
      </c>
      <c r="C12" s="23">
        <f t="shared" si="0"/>
        <v>5042</v>
      </c>
      <c r="D12" s="23">
        <f t="shared" si="1"/>
        <v>3423</v>
      </c>
      <c r="E12" s="23">
        <v>15460</v>
      </c>
      <c r="F12" s="23">
        <f t="shared" si="2"/>
        <v>16425</v>
      </c>
      <c r="G12" s="23">
        <v>15460</v>
      </c>
      <c r="H12" s="23">
        <v>15930</v>
      </c>
      <c r="I12" s="24">
        <f t="shared" si="12"/>
        <v>16870</v>
      </c>
      <c r="J12" s="25">
        <f t="shared" si="3"/>
        <v>1503</v>
      </c>
      <c r="K12" s="25">
        <f t="shared" si="4"/>
        <v>3374</v>
      </c>
      <c r="L12" s="26"/>
      <c r="M12" s="26">
        <v>7</v>
      </c>
      <c r="N12" s="26">
        <v>35</v>
      </c>
      <c r="O12" s="26"/>
      <c r="P12" s="26"/>
      <c r="Q12" s="26"/>
      <c r="R12" s="24">
        <f t="shared" si="5"/>
        <v>21747</v>
      </c>
      <c r="S12" s="27">
        <f t="shared" si="6"/>
        <v>7960</v>
      </c>
      <c r="T12" s="25">
        <f t="shared" si="7"/>
        <v>6201</v>
      </c>
      <c r="U12" s="25">
        <f t="shared" si="8"/>
        <v>1592</v>
      </c>
      <c r="V12" s="25">
        <f t="shared" si="9"/>
        <v>2149</v>
      </c>
      <c r="W12" s="25">
        <f t="shared" si="10"/>
        <v>17902</v>
      </c>
      <c r="X12" s="28">
        <f t="shared" si="11"/>
        <v>3845</v>
      </c>
      <c r="Y12" s="4"/>
    </row>
    <row r="13" spans="1:25" ht="15.75">
      <c r="A13" s="4"/>
      <c r="B13" s="43">
        <v>8200</v>
      </c>
      <c r="C13" s="23">
        <f t="shared" si="0"/>
        <v>5194</v>
      </c>
      <c r="D13" s="23">
        <f t="shared" si="1"/>
        <v>3526</v>
      </c>
      <c r="E13" s="23">
        <v>15930</v>
      </c>
      <c r="F13" s="23">
        <f t="shared" si="2"/>
        <v>16920</v>
      </c>
      <c r="G13" s="23">
        <v>15930</v>
      </c>
      <c r="H13" s="23">
        <v>16400</v>
      </c>
      <c r="I13" s="24">
        <f t="shared" si="12"/>
        <v>17380</v>
      </c>
      <c r="J13" s="25">
        <f t="shared" si="3"/>
        <v>1548</v>
      </c>
      <c r="K13" s="25">
        <f t="shared" si="4"/>
        <v>3476</v>
      </c>
      <c r="L13" s="26"/>
      <c r="M13" s="26">
        <v>8</v>
      </c>
      <c r="N13" s="26">
        <v>36</v>
      </c>
      <c r="O13" s="26"/>
      <c r="P13" s="26"/>
      <c r="Q13" s="26"/>
      <c r="R13" s="24">
        <f t="shared" si="5"/>
        <v>22404</v>
      </c>
      <c r="S13" s="27">
        <f t="shared" si="6"/>
        <v>8200</v>
      </c>
      <c r="T13" s="25">
        <f t="shared" si="7"/>
        <v>6387</v>
      </c>
      <c r="U13" s="25">
        <f t="shared" si="8"/>
        <v>1640</v>
      </c>
      <c r="V13" s="25">
        <f t="shared" si="9"/>
        <v>2214</v>
      </c>
      <c r="W13" s="25">
        <f t="shared" si="10"/>
        <v>18441</v>
      </c>
      <c r="X13" s="28">
        <f t="shared" si="11"/>
        <v>3963</v>
      </c>
      <c r="Y13" s="4"/>
    </row>
    <row r="14" spans="1:25" ht="15.75">
      <c r="A14" s="4"/>
      <c r="B14" s="43">
        <v>8440</v>
      </c>
      <c r="C14" s="23">
        <f t="shared" si="0"/>
        <v>5346</v>
      </c>
      <c r="D14" s="23">
        <f t="shared" si="1"/>
        <v>3629</v>
      </c>
      <c r="E14" s="23">
        <v>16400</v>
      </c>
      <c r="F14" s="23">
        <f t="shared" si="2"/>
        <v>17415</v>
      </c>
      <c r="G14" s="23">
        <v>16400</v>
      </c>
      <c r="H14" s="23">
        <v>16870</v>
      </c>
      <c r="I14" s="24">
        <f t="shared" si="12"/>
        <v>17890</v>
      </c>
      <c r="J14" s="25">
        <f t="shared" si="3"/>
        <v>1594</v>
      </c>
      <c r="K14" s="25">
        <f t="shared" si="4"/>
        <v>3578</v>
      </c>
      <c r="L14" s="26"/>
      <c r="M14" s="26">
        <v>9</v>
      </c>
      <c r="N14" s="26">
        <v>37</v>
      </c>
      <c r="O14" s="26"/>
      <c r="P14" s="26"/>
      <c r="Q14" s="26"/>
      <c r="R14" s="24">
        <f t="shared" si="5"/>
        <v>23062</v>
      </c>
      <c r="S14" s="27">
        <f t="shared" si="6"/>
        <v>8440</v>
      </c>
      <c r="T14" s="25">
        <f t="shared" si="7"/>
        <v>6574</v>
      </c>
      <c r="U14" s="25">
        <f t="shared" si="8"/>
        <v>1688</v>
      </c>
      <c r="V14" s="25">
        <f t="shared" si="9"/>
        <v>2279</v>
      </c>
      <c r="W14" s="25">
        <f t="shared" si="10"/>
        <v>18981</v>
      </c>
      <c r="X14" s="28">
        <f t="shared" si="11"/>
        <v>4081</v>
      </c>
      <c r="Y14" s="4"/>
    </row>
    <row r="15" spans="1:25" ht="15.75">
      <c r="A15" s="4"/>
      <c r="B15" s="43">
        <v>8680</v>
      </c>
      <c r="C15" s="23">
        <f t="shared" si="0"/>
        <v>5498</v>
      </c>
      <c r="D15" s="23">
        <f t="shared" si="1"/>
        <v>3732</v>
      </c>
      <c r="E15" s="23">
        <v>16870</v>
      </c>
      <c r="F15" s="23">
        <f t="shared" si="2"/>
        <v>17910</v>
      </c>
      <c r="G15" s="23">
        <v>16870</v>
      </c>
      <c r="H15" s="23">
        <v>17380</v>
      </c>
      <c r="I15" s="24">
        <f t="shared" si="12"/>
        <v>18400</v>
      </c>
      <c r="J15" s="25">
        <f t="shared" si="3"/>
        <v>1639</v>
      </c>
      <c r="K15" s="25">
        <f t="shared" si="4"/>
        <v>3680</v>
      </c>
      <c r="L15" s="26"/>
      <c r="M15" s="26">
        <v>10</v>
      </c>
      <c r="N15" s="26">
        <v>38</v>
      </c>
      <c r="O15" s="26"/>
      <c r="P15" s="26"/>
      <c r="Q15" s="26"/>
      <c r="R15" s="24">
        <f t="shared" si="5"/>
        <v>23719</v>
      </c>
      <c r="S15" s="27">
        <f t="shared" si="6"/>
        <v>8680</v>
      </c>
      <c r="T15" s="25">
        <f t="shared" si="7"/>
        <v>6761</v>
      </c>
      <c r="U15" s="25">
        <f t="shared" si="8"/>
        <v>1736</v>
      </c>
      <c r="V15" s="25">
        <f t="shared" si="9"/>
        <v>2344</v>
      </c>
      <c r="W15" s="25">
        <f t="shared" si="10"/>
        <v>19521</v>
      </c>
      <c r="X15" s="28">
        <f t="shared" si="11"/>
        <v>4198</v>
      </c>
      <c r="Y15" s="4"/>
    </row>
    <row r="16" spans="1:25" ht="15.75">
      <c r="A16" s="4"/>
      <c r="B16" s="43">
        <v>8940</v>
      </c>
      <c r="C16" s="23">
        <f t="shared" si="0"/>
        <v>5663</v>
      </c>
      <c r="D16" s="23">
        <f t="shared" si="1"/>
        <v>3844</v>
      </c>
      <c r="E16" s="23">
        <v>17380</v>
      </c>
      <c r="F16" s="23">
        <f t="shared" si="2"/>
        <v>18447</v>
      </c>
      <c r="G16" s="23">
        <v>17380</v>
      </c>
      <c r="H16" s="23">
        <v>17890</v>
      </c>
      <c r="I16" s="24">
        <f t="shared" si="12"/>
        <v>18950</v>
      </c>
      <c r="J16" s="25">
        <f t="shared" si="3"/>
        <v>1688</v>
      </c>
      <c r="K16" s="25">
        <f t="shared" si="4"/>
        <v>3790</v>
      </c>
      <c r="L16" s="26"/>
      <c r="M16" s="26">
        <v>11</v>
      </c>
      <c r="N16" s="26">
        <v>39</v>
      </c>
      <c r="O16" s="26"/>
      <c r="P16" s="26"/>
      <c r="Q16" s="26"/>
      <c r="R16" s="24">
        <f t="shared" si="5"/>
        <v>24428</v>
      </c>
      <c r="S16" s="27">
        <f t="shared" si="6"/>
        <v>8940</v>
      </c>
      <c r="T16" s="25">
        <f t="shared" si="7"/>
        <v>6964</v>
      </c>
      <c r="U16" s="25">
        <f t="shared" si="8"/>
        <v>1788</v>
      </c>
      <c r="V16" s="25">
        <f t="shared" si="9"/>
        <v>2414</v>
      </c>
      <c r="W16" s="25">
        <f t="shared" si="10"/>
        <v>20106</v>
      </c>
      <c r="X16" s="28">
        <f t="shared" si="11"/>
        <v>4322</v>
      </c>
      <c r="Y16" s="4"/>
    </row>
    <row r="17" spans="1:25" ht="15.75">
      <c r="A17" s="4"/>
      <c r="B17" s="43">
        <v>9200</v>
      </c>
      <c r="C17" s="23">
        <f t="shared" si="0"/>
        <v>5828</v>
      </c>
      <c r="D17" s="23">
        <f t="shared" si="1"/>
        <v>3956</v>
      </c>
      <c r="E17" s="23">
        <v>17890</v>
      </c>
      <c r="F17" s="23">
        <f t="shared" si="2"/>
        <v>18984</v>
      </c>
      <c r="G17" s="23">
        <v>17890</v>
      </c>
      <c r="H17" s="23">
        <v>18400</v>
      </c>
      <c r="I17" s="24">
        <f t="shared" si="12"/>
        <v>19500</v>
      </c>
      <c r="J17" s="25">
        <f t="shared" si="3"/>
        <v>1737</v>
      </c>
      <c r="K17" s="25">
        <f t="shared" si="4"/>
        <v>3900</v>
      </c>
      <c r="L17" s="26"/>
      <c r="M17" s="26">
        <v>12</v>
      </c>
      <c r="N17" s="26">
        <v>40</v>
      </c>
      <c r="O17" s="26"/>
      <c r="P17" s="26"/>
      <c r="Q17" s="26"/>
      <c r="R17" s="24">
        <f t="shared" si="5"/>
        <v>25137</v>
      </c>
      <c r="S17" s="27">
        <f t="shared" si="6"/>
        <v>9200</v>
      </c>
      <c r="T17" s="25">
        <f t="shared" si="7"/>
        <v>7166</v>
      </c>
      <c r="U17" s="25">
        <f t="shared" si="8"/>
        <v>1840</v>
      </c>
      <c r="V17" s="25">
        <f t="shared" si="9"/>
        <v>2484</v>
      </c>
      <c r="W17" s="25">
        <f t="shared" si="10"/>
        <v>20690</v>
      </c>
      <c r="X17" s="28">
        <f t="shared" si="11"/>
        <v>4447</v>
      </c>
      <c r="Y17" s="4"/>
    </row>
    <row r="18" spans="1:25" ht="15.75">
      <c r="A18" s="4"/>
      <c r="B18" s="43">
        <v>9460</v>
      </c>
      <c r="C18" s="23">
        <f t="shared" si="0"/>
        <v>5992</v>
      </c>
      <c r="D18" s="23">
        <f t="shared" si="1"/>
        <v>4068</v>
      </c>
      <c r="E18" s="23">
        <v>18400</v>
      </c>
      <c r="F18" s="23">
        <f t="shared" si="2"/>
        <v>19520</v>
      </c>
      <c r="G18" s="23">
        <v>18400</v>
      </c>
      <c r="H18" s="23">
        <v>18950</v>
      </c>
      <c r="I18" s="24">
        <f t="shared" si="12"/>
        <v>20050</v>
      </c>
      <c r="J18" s="25">
        <f t="shared" si="3"/>
        <v>1786</v>
      </c>
      <c r="K18" s="25">
        <f t="shared" si="4"/>
        <v>4010</v>
      </c>
      <c r="L18" s="26"/>
      <c r="M18" s="26">
        <v>13</v>
      </c>
      <c r="N18" s="26">
        <v>41</v>
      </c>
      <c r="O18" s="26"/>
      <c r="P18" s="26"/>
      <c r="Q18" s="26"/>
      <c r="R18" s="24">
        <f t="shared" si="5"/>
        <v>25846</v>
      </c>
      <c r="S18" s="27">
        <f t="shared" si="6"/>
        <v>9460</v>
      </c>
      <c r="T18" s="25">
        <f t="shared" si="7"/>
        <v>7369</v>
      </c>
      <c r="U18" s="25">
        <f t="shared" si="8"/>
        <v>1892</v>
      </c>
      <c r="V18" s="25">
        <f t="shared" si="9"/>
        <v>2554</v>
      </c>
      <c r="W18" s="25">
        <f t="shared" si="10"/>
        <v>21275</v>
      </c>
      <c r="X18" s="28">
        <f t="shared" si="11"/>
        <v>4571</v>
      </c>
      <c r="Y18" s="4"/>
    </row>
    <row r="19" spans="1:25" ht="15.75">
      <c r="A19" s="4"/>
      <c r="B19" s="43">
        <v>9740</v>
      </c>
      <c r="C19" s="23">
        <f t="shared" si="0"/>
        <v>6170</v>
      </c>
      <c r="D19" s="23">
        <f t="shared" si="1"/>
        <v>4188</v>
      </c>
      <c r="E19" s="23">
        <v>18950</v>
      </c>
      <c r="F19" s="23">
        <f t="shared" si="2"/>
        <v>20098</v>
      </c>
      <c r="G19" s="23">
        <v>18950</v>
      </c>
      <c r="H19" s="23">
        <v>19500</v>
      </c>
      <c r="I19" s="24">
        <f t="shared" si="12"/>
        <v>20640</v>
      </c>
      <c r="J19" s="25">
        <f t="shared" si="3"/>
        <v>1839</v>
      </c>
      <c r="K19" s="25">
        <f t="shared" si="4"/>
        <v>4128</v>
      </c>
      <c r="L19" s="26"/>
      <c r="M19" s="26">
        <v>14</v>
      </c>
      <c r="N19" s="26">
        <v>42</v>
      </c>
      <c r="O19" s="26"/>
      <c r="P19" s="26"/>
      <c r="Q19" s="26"/>
      <c r="R19" s="24">
        <f t="shared" si="5"/>
        <v>26607</v>
      </c>
      <c r="S19" s="27">
        <f t="shared" si="6"/>
        <v>9740</v>
      </c>
      <c r="T19" s="25">
        <f t="shared" si="7"/>
        <v>7587</v>
      </c>
      <c r="U19" s="25">
        <f t="shared" si="8"/>
        <v>1948</v>
      </c>
      <c r="V19" s="25">
        <f t="shared" si="9"/>
        <v>2630</v>
      </c>
      <c r="W19" s="25">
        <f t="shared" si="10"/>
        <v>21905</v>
      </c>
      <c r="X19" s="28">
        <f t="shared" si="11"/>
        <v>4702</v>
      </c>
      <c r="Y19" s="4"/>
    </row>
    <row r="20" spans="1:25" ht="15.75">
      <c r="A20" s="4"/>
      <c r="B20" s="43">
        <v>10020</v>
      </c>
      <c r="C20" s="23">
        <f t="shared" si="0"/>
        <v>6347</v>
      </c>
      <c r="D20" s="23">
        <f t="shared" si="1"/>
        <v>4309</v>
      </c>
      <c r="E20" s="23">
        <v>19500</v>
      </c>
      <c r="F20" s="23">
        <f t="shared" si="2"/>
        <v>20676</v>
      </c>
      <c r="G20" s="23">
        <v>19500</v>
      </c>
      <c r="H20" s="23">
        <v>20050</v>
      </c>
      <c r="I20" s="24">
        <f t="shared" si="12"/>
        <v>21230</v>
      </c>
      <c r="J20" s="25">
        <f t="shared" si="3"/>
        <v>1891</v>
      </c>
      <c r="K20" s="25">
        <f t="shared" si="4"/>
        <v>4246</v>
      </c>
      <c r="L20" s="26"/>
      <c r="M20" s="26">
        <v>15</v>
      </c>
      <c r="N20" s="26">
        <v>43</v>
      </c>
      <c r="O20" s="26"/>
      <c r="P20" s="26"/>
      <c r="Q20" s="26"/>
      <c r="R20" s="24">
        <f t="shared" si="5"/>
        <v>27367</v>
      </c>
      <c r="S20" s="27">
        <f t="shared" si="6"/>
        <v>10020</v>
      </c>
      <c r="T20" s="25">
        <f t="shared" si="7"/>
        <v>7805</v>
      </c>
      <c r="U20" s="25">
        <f t="shared" si="8"/>
        <v>2004</v>
      </c>
      <c r="V20" s="25">
        <f t="shared" si="9"/>
        <v>2705</v>
      </c>
      <c r="W20" s="25">
        <f t="shared" si="10"/>
        <v>22534</v>
      </c>
      <c r="X20" s="28">
        <f t="shared" si="11"/>
        <v>4833</v>
      </c>
      <c r="Y20" s="4"/>
    </row>
    <row r="21" spans="1:25" ht="15.75">
      <c r="A21" s="4"/>
      <c r="B21" s="43">
        <v>10300</v>
      </c>
      <c r="C21" s="23">
        <f t="shared" si="0"/>
        <v>6524</v>
      </c>
      <c r="D21" s="23">
        <f t="shared" si="1"/>
        <v>4429</v>
      </c>
      <c r="E21" s="23">
        <v>20050</v>
      </c>
      <c r="F21" s="23">
        <f t="shared" si="2"/>
        <v>21253</v>
      </c>
      <c r="G21" s="23">
        <v>20050</v>
      </c>
      <c r="H21" s="23">
        <v>20640</v>
      </c>
      <c r="I21" s="24">
        <f t="shared" si="12"/>
        <v>21820</v>
      </c>
      <c r="J21" s="25">
        <f t="shared" si="3"/>
        <v>1944</v>
      </c>
      <c r="K21" s="25">
        <f t="shared" si="4"/>
        <v>4364</v>
      </c>
      <c r="L21" s="26"/>
      <c r="M21" s="26">
        <v>16</v>
      </c>
      <c r="N21" s="26">
        <v>44</v>
      </c>
      <c r="O21" s="26"/>
      <c r="P21" s="26"/>
      <c r="Q21" s="26"/>
      <c r="R21" s="24">
        <f t="shared" si="5"/>
        <v>28128</v>
      </c>
      <c r="S21" s="27">
        <f t="shared" si="6"/>
        <v>10300</v>
      </c>
      <c r="T21" s="25">
        <f t="shared" si="7"/>
        <v>8023</v>
      </c>
      <c r="U21" s="25">
        <f t="shared" si="8"/>
        <v>2060</v>
      </c>
      <c r="V21" s="25">
        <f t="shared" si="9"/>
        <v>2781</v>
      </c>
      <c r="W21" s="25">
        <f t="shared" si="10"/>
        <v>23164</v>
      </c>
      <c r="X21" s="28">
        <f t="shared" si="11"/>
        <v>4964</v>
      </c>
      <c r="Y21" s="4"/>
    </row>
    <row r="22" spans="1:25" ht="15.75">
      <c r="A22" s="37"/>
      <c r="B22" s="43">
        <v>10600</v>
      </c>
      <c r="C22" s="23">
        <f t="shared" si="0"/>
        <v>6714</v>
      </c>
      <c r="D22" s="23">
        <f t="shared" si="1"/>
        <v>4558</v>
      </c>
      <c r="E22" s="23">
        <v>20640</v>
      </c>
      <c r="F22" s="23">
        <f t="shared" si="2"/>
        <v>21872</v>
      </c>
      <c r="G22" s="23">
        <v>20640</v>
      </c>
      <c r="H22" s="23">
        <v>21230</v>
      </c>
      <c r="I22" s="24">
        <f t="shared" si="12"/>
        <v>22460</v>
      </c>
      <c r="J22" s="25">
        <f t="shared" si="3"/>
        <v>2001</v>
      </c>
      <c r="K22" s="25">
        <f t="shared" si="4"/>
        <v>4492</v>
      </c>
      <c r="L22" s="26"/>
      <c r="M22" s="26">
        <v>17</v>
      </c>
      <c r="N22" s="26">
        <v>45</v>
      </c>
      <c r="O22" s="26"/>
      <c r="P22" s="26"/>
      <c r="Q22" s="26"/>
      <c r="R22" s="24">
        <f t="shared" si="5"/>
        <v>28953</v>
      </c>
      <c r="S22" s="27">
        <f t="shared" si="6"/>
        <v>10600</v>
      </c>
      <c r="T22" s="25">
        <f t="shared" si="7"/>
        <v>8257</v>
      </c>
      <c r="U22" s="25">
        <f t="shared" si="8"/>
        <v>2120</v>
      </c>
      <c r="V22" s="25">
        <f t="shared" si="9"/>
        <v>2862</v>
      </c>
      <c r="W22" s="25">
        <f t="shared" si="10"/>
        <v>23839</v>
      </c>
      <c r="X22" s="28">
        <f t="shared" si="11"/>
        <v>5114</v>
      </c>
      <c r="Y22" s="4"/>
    </row>
    <row r="23" spans="1:25" ht="15.75">
      <c r="A23" s="38"/>
      <c r="B23" s="43">
        <v>10900</v>
      </c>
      <c r="C23" s="23">
        <f t="shared" si="0"/>
        <v>6904</v>
      </c>
      <c r="D23" s="23">
        <f t="shared" si="1"/>
        <v>4687</v>
      </c>
      <c r="E23" s="23">
        <v>21230</v>
      </c>
      <c r="F23" s="23">
        <f t="shared" si="2"/>
        <v>22491</v>
      </c>
      <c r="G23" s="23">
        <v>21230</v>
      </c>
      <c r="H23" s="23">
        <v>21820</v>
      </c>
      <c r="I23" s="24">
        <f t="shared" si="12"/>
        <v>23100</v>
      </c>
      <c r="J23" s="25">
        <f t="shared" si="3"/>
        <v>2058</v>
      </c>
      <c r="K23" s="25">
        <f t="shared" si="4"/>
        <v>4620</v>
      </c>
      <c r="L23" s="26"/>
      <c r="M23" s="26"/>
      <c r="N23" s="26"/>
      <c r="O23" s="26"/>
      <c r="P23" s="26"/>
      <c r="Q23" s="26"/>
      <c r="R23" s="24">
        <f t="shared" si="5"/>
        <v>29778</v>
      </c>
      <c r="S23" s="27">
        <f t="shared" si="6"/>
        <v>10900</v>
      </c>
      <c r="T23" s="25">
        <f t="shared" si="7"/>
        <v>8491</v>
      </c>
      <c r="U23" s="25">
        <f t="shared" si="8"/>
        <v>2180</v>
      </c>
      <c r="V23" s="25">
        <f t="shared" si="9"/>
        <v>2943</v>
      </c>
      <c r="W23" s="25">
        <f t="shared" si="10"/>
        <v>24514</v>
      </c>
      <c r="X23" s="28">
        <f t="shared" si="11"/>
        <v>5264</v>
      </c>
      <c r="Y23" s="4"/>
    </row>
    <row r="24" spans="1:25" ht="15.75">
      <c r="A24" s="21"/>
      <c r="B24" s="22">
        <v>11200</v>
      </c>
      <c r="C24" s="23">
        <f t="shared" si="0"/>
        <v>7095</v>
      </c>
      <c r="D24" s="23">
        <f t="shared" si="1"/>
        <v>4816</v>
      </c>
      <c r="E24" s="23">
        <v>21820</v>
      </c>
      <c r="F24" s="23">
        <f t="shared" si="2"/>
        <v>23111</v>
      </c>
      <c r="G24" s="23">
        <v>21820</v>
      </c>
      <c r="H24" s="23">
        <v>22460</v>
      </c>
      <c r="I24" s="24">
        <f t="shared" si="12"/>
        <v>23740</v>
      </c>
      <c r="J24" s="25">
        <f t="shared" si="3"/>
        <v>2115</v>
      </c>
      <c r="K24" s="25">
        <f t="shared" si="4"/>
        <v>4748</v>
      </c>
      <c r="L24" s="26"/>
      <c r="M24" s="26"/>
      <c r="N24" s="26"/>
      <c r="O24" s="26"/>
      <c r="P24" s="26"/>
      <c r="Q24" s="26"/>
      <c r="R24" s="24">
        <f>SUM(I24:K24)</f>
        <v>30603</v>
      </c>
      <c r="S24" s="27">
        <f t="shared" si="6"/>
        <v>11200</v>
      </c>
      <c r="T24" s="25">
        <f t="shared" si="7"/>
        <v>8724</v>
      </c>
      <c r="U24" s="25">
        <f t="shared" si="8"/>
        <v>2240</v>
      </c>
      <c r="V24" s="25">
        <f t="shared" si="9"/>
        <v>3024</v>
      </c>
      <c r="W24" s="25">
        <f t="shared" si="10"/>
        <v>25188</v>
      </c>
      <c r="X24" s="28">
        <f t="shared" si="11"/>
        <v>5415</v>
      </c>
      <c r="Y24" s="4"/>
    </row>
    <row r="25" spans="1:25" ht="15.75">
      <c r="A25" s="21"/>
      <c r="B25" s="22">
        <v>11530</v>
      </c>
      <c r="C25" s="23">
        <f t="shared" si="0"/>
        <v>7304</v>
      </c>
      <c r="D25" s="23">
        <f t="shared" si="1"/>
        <v>4958</v>
      </c>
      <c r="E25" s="23">
        <v>22460</v>
      </c>
      <c r="F25" s="23">
        <f t="shared" si="2"/>
        <v>23792</v>
      </c>
      <c r="G25" s="23">
        <v>22460</v>
      </c>
      <c r="H25" s="23">
        <v>23100</v>
      </c>
      <c r="I25" s="24">
        <f t="shared" si="12"/>
        <v>24440</v>
      </c>
      <c r="J25" s="25">
        <f t="shared" si="3"/>
        <v>2177</v>
      </c>
      <c r="K25" s="25">
        <f t="shared" si="4"/>
        <v>4888</v>
      </c>
      <c r="L25" s="26"/>
      <c r="M25" s="26"/>
      <c r="N25" s="26"/>
      <c r="O25" s="26"/>
      <c r="P25" s="26"/>
      <c r="Q25" s="26"/>
      <c r="R25" s="24">
        <f t="shared" si="5"/>
        <v>31505</v>
      </c>
      <c r="S25" s="27">
        <f t="shared" si="6"/>
        <v>11530</v>
      </c>
      <c r="T25" s="25">
        <f t="shared" si="7"/>
        <v>8981</v>
      </c>
      <c r="U25" s="25">
        <f t="shared" si="8"/>
        <v>2306</v>
      </c>
      <c r="V25" s="25">
        <f t="shared" si="9"/>
        <v>3113</v>
      </c>
      <c r="W25" s="25">
        <f t="shared" si="10"/>
        <v>25930</v>
      </c>
      <c r="X25" s="28">
        <f t="shared" si="11"/>
        <v>5575</v>
      </c>
      <c r="Y25" s="4"/>
    </row>
    <row r="26" spans="1:25" ht="15.75">
      <c r="A26" s="21"/>
      <c r="B26" s="22">
        <v>11860</v>
      </c>
      <c r="C26" s="23">
        <f t="shared" si="0"/>
        <v>7513</v>
      </c>
      <c r="D26" s="23">
        <f t="shared" si="1"/>
        <v>5100</v>
      </c>
      <c r="E26" s="23">
        <v>23100</v>
      </c>
      <c r="F26" s="23">
        <f t="shared" si="2"/>
        <v>24473</v>
      </c>
      <c r="G26" s="23">
        <v>23100</v>
      </c>
      <c r="H26" s="23">
        <v>23740</v>
      </c>
      <c r="I26" s="24">
        <f t="shared" si="12"/>
        <v>25140</v>
      </c>
      <c r="J26" s="25">
        <f t="shared" si="3"/>
        <v>2239</v>
      </c>
      <c r="K26" s="25">
        <f t="shared" si="4"/>
        <v>5028</v>
      </c>
      <c r="L26" s="26"/>
      <c r="M26" s="26"/>
      <c r="N26" s="26"/>
      <c r="O26" s="26"/>
      <c r="P26" s="26"/>
      <c r="Q26" s="26"/>
      <c r="R26" s="24">
        <f t="shared" si="5"/>
        <v>32407</v>
      </c>
      <c r="S26" s="27">
        <f t="shared" si="6"/>
        <v>11860</v>
      </c>
      <c r="T26" s="25">
        <f t="shared" si="7"/>
        <v>9238</v>
      </c>
      <c r="U26" s="25">
        <f t="shared" si="8"/>
        <v>2372</v>
      </c>
      <c r="V26" s="25">
        <f t="shared" si="9"/>
        <v>3202</v>
      </c>
      <c r="W26" s="25">
        <f t="shared" si="10"/>
        <v>26672</v>
      </c>
      <c r="X26" s="28">
        <f t="shared" si="11"/>
        <v>5735</v>
      </c>
      <c r="Y26" s="4"/>
    </row>
    <row r="27" spans="1:25" ht="15.75">
      <c r="A27" s="21"/>
      <c r="B27" s="22">
        <v>12190</v>
      </c>
      <c r="C27" s="23">
        <f t="shared" si="0"/>
        <v>7722</v>
      </c>
      <c r="D27" s="23">
        <f t="shared" si="1"/>
        <v>5242</v>
      </c>
      <c r="E27" s="23">
        <v>23740</v>
      </c>
      <c r="F27" s="23">
        <f t="shared" si="2"/>
        <v>25154</v>
      </c>
      <c r="G27" s="23">
        <v>23740</v>
      </c>
      <c r="H27" s="23">
        <v>24440</v>
      </c>
      <c r="I27" s="24">
        <f t="shared" si="12"/>
        <v>25840</v>
      </c>
      <c r="J27" s="25">
        <f t="shared" si="3"/>
        <v>2302</v>
      </c>
      <c r="K27" s="25">
        <f t="shared" si="4"/>
        <v>5168</v>
      </c>
      <c r="L27" s="26"/>
      <c r="M27" s="26"/>
      <c r="N27" s="26"/>
      <c r="O27" s="26"/>
      <c r="P27" s="26"/>
      <c r="Q27" s="26"/>
      <c r="R27" s="24">
        <f t="shared" si="5"/>
        <v>33310</v>
      </c>
      <c r="S27" s="27">
        <f t="shared" si="6"/>
        <v>12190</v>
      </c>
      <c r="T27" s="25">
        <f t="shared" si="7"/>
        <v>9496</v>
      </c>
      <c r="U27" s="25">
        <f t="shared" si="8"/>
        <v>2438</v>
      </c>
      <c r="V27" s="25">
        <f t="shared" si="9"/>
        <v>3291</v>
      </c>
      <c r="W27" s="25">
        <f t="shared" si="10"/>
        <v>27415</v>
      </c>
      <c r="X27" s="28">
        <f t="shared" si="11"/>
        <v>5895</v>
      </c>
      <c r="Y27" s="4"/>
    </row>
    <row r="28" spans="1:25" ht="15.75">
      <c r="A28" s="21"/>
      <c r="B28" s="22">
        <v>12550</v>
      </c>
      <c r="C28" s="23">
        <f t="shared" si="0"/>
        <v>7950</v>
      </c>
      <c r="D28" s="23">
        <f t="shared" si="1"/>
        <v>5397</v>
      </c>
      <c r="E28" s="23">
        <v>24440</v>
      </c>
      <c r="F28" s="23">
        <f t="shared" si="2"/>
        <v>25897</v>
      </c>
      <c r="G28" s="23">
        <v>24440</v>
      </c>
      <c r="H28" s="23">
        <v>25140</v>
      </c>
      <c r="I28" s="24">
        <f t="shared" si="12"/>
        <v>26600</v>
      </c>
      <c r="J28" s="25">
        <f t="shared" si="3"/>
        <v>2370</v>
      </c>
      <c r="K28" s="25">
        <f t="shared" si="4"/>
        <v>5320</v>
      </c>
      <c r="L28" s="26"/>
      <c r="M28" s="26"/>
      <c r="N28" s="26"/>
      <c r="O28" s="26"/>
      <c r="P28" s="26"/>
      <c r="Q28" s="26"/>
      <c r="R28" s="24">
        <f t="shared" si="5"/>
        <v>34290</v>
      </c>
      <c r="S28" s="27">
        <f t="shared" si="6"/>
        <v>12550</v>
      </c>
      <c r="T28" s="25">
        <f t="shared" si="7"/>
        <v>9776</v>
      </c>
      <c r="U28" s="25">
        <f t="shared" si="8"/>
        <v>2510</v>
      </c>
      <c r="V28" s="25">
        <f t="shared" si="9"/>
        <v>3389</v>
      </c>
      <c r="W28" s="25">
        <f t="shared" si="10"/>
        <v>28225</v>
      </c>
      <c r="X28" s="28">
        <f t="shared" si="11"/>
        <v>6065</v>
      </c>
      <c r="Y28" s="4"/>
    </row>
    <row r="29" spans="1:25" ht="15.75">
      <c r="A29" s="21"/>
      <c r="B29" s="22">
        <v>12910</v>
      </c>
      <c r="C29" s="23">
        <f t="shared" si="0"/>
        <v>8178</v>
      </c>
      <c r="D29" s="23">
        <f t="shared" si="1"/>
        <v>5551</v>
      </c>
      <c r="E29" s="23">
        <v>25140</v>
      </c>
      <c r="F29" s="23">
        <f t="shared" si="2"/>
        <v>26639</v>
      </c>
      <c r="G29" s="23">
        <v>25140</v>
      </c>
      <c r="H29" s="23">
        <v>25840</v>
      </c>
      <c r="I29" s="24">
        <f t="shared" si="12"/>
        <v>27360</v>
      </c>
      <c r="J29" s="25">
        <f t="shared" si="3"/>
        <v>2437</v>
      </c>
      <c r="K29" s="25">
        <f t="shared" si="4"/>
        <v>5472</v>
      </c>
      <c r="L29" s="26"/>
      <c r="M29" s="26"/>
      <c r="N29" s="26"/>
      <c r="O29" s="26"/>
      <c r="P29" s="26"/>
      <c r="Q29" s="26"/>
      <c r="R29" s="24">
        <f t="shared" si="5"/>
        <v>35269</v>
      </c>
      <c r="S29" s="27">
        <f t="shared" si="6"/>
        <v>12910</v>
      </c>
      <c r="T29" s="25">
        <f t="shared" si="7"/>
        <v>10056</v>
      </c>
      <c r="U29" s="25">
        <f t="shared" si="8"/>
        <v>2582</v>
      </c>
      <c r="V29" s="25">
        <f t="shared" si="9"/>
        <v>3486</v>
      </c>
      <c r="W29" s="25">
        <f t="shared" si="10"/>
        <v>29034</v>
      </c>
      <c r="X29" s="28">
        <f t="shared" si="11"/>
        <v>6235</v>
      </c>
      <c r="Y29" s="4"/>
    </row>
    <row r="30" spans="1:25" ht="15.75">
      <c r="A30" s="21"/>
      <c r="B30" s="22">
        <v>13270</v>
      </c>
      <c r="C30" s="23">
        <f t="shared" si="0"/>
        <v>8406</v>
      </c>
      <c r="D30" s="23">
        <f t="shared" si="1"/>
        <v>5706</v>
      </c>
      <c r="E30" s="23">
        <v>25840</v>
      </c>
      <c r="F30" s="23">
        <f t="shared" si="2"/>
        <v>27382</v>
      </c>
      <c r="G30" s="23">
        <v>25840</v>
      </c>
      <c r="H30" s="23">
        <v>26600</v>
      </c>
      <c r="I30" s="24">
        <f t="shared" si="12"/>
        <v>28120</v>
      </c>
      <c r="J30" s="25">
        <f t="shared" si="3"/>
        <v>2505</v>
      </c>
      <c r="K30" s="25">
        <f t="shared" si="4"/>
        <v>5624</v>
      </c>
      <c r="L30" s="26"/>
      <c r="M30" s="26"/>
      <c r="N30" s="26"/>
      <c r="O30" s="26"/>
      <c r="P30" s="26"/>
      <c r="Q30" s="26"/>
      <c r="R30" s="24">
        <f t="shared" si="5"/>
        <v>36249</v>
      </c>
      <c r="S30" s="27">
        <f t="shared" si="6"/>
        <v>13270</v>
      </c>
      <c r="T30" s="25">
        <f t="shared" si="7"/>
        <v>10337</v>
      </c>
      <c r="U30" s="25">
        <f t="shared" si="8"/>
        <v>2654</v>
      </c>
      <c r="V30" s="25">
        <f t="shared" si="9"/>
        <v>3583</v>
      </c>
      <c r="W30" s="25">
        <f t="shared" si="10"/>
        <v>29844</v>
      </c>
      <c r="X30" s="28">
        <f t="shared" si="11"/>
        <v>6405</v>
      </c>
      <c r="Y30" s="4"/>
    </row>
    <row r="31" spans="1:25" ht="15.75">
      <c r="A31" s="21"/>
      <c r="B31" s="22">
        <v>13660</v>
      </c>
      <c r="C31" s="23">
        <f t="shared" si="0"/>
        <v>8653</v>
      </c>
      <c r="D31" s="23">
        <f t="shared" si="1"/>
        <v>5874</v>
      </c>
      <c r="E31" s="23">
        <v>26600</v>
      </c>
      <c r="F31" s="23">
        <f t="shared" si="2"/>
        <v>28187</v>
      </c>
      <c r="G31" s="23">
        <v>26600</v>
      </c>
      <c r="H31" s="23">
        <v>27360</v>
      </c>
      <c r="I31" s="24">
        <f t="shared" si="12"/>
        <v>28940</v>
      </c>
      <c r="J31" s="25">
        <f t="shared" si="3"/>
        <v>2578</v>
      </c>
      <c r="K31" s="25">
        <f t="shared" si="4"/>
        <v>5788</v>
      </c>
      <c r="L31" s="26"/>
      <c r="M31" s="26"/>
      <c r="N31" s="26"/>
      <c r="O31" s="26"/>
      <c r="P31" s="26"/>
      <c r="Q31" s="26"/>
      <c r="R31" s="24">
        <f t="shared" si="5"/>
        <v>37306</v>
      </c>
      <c r="S31" s="27">
        <f t="shared" si="6"/>
        <v>13660</v>
      </c>
      <c r="T31" s="25">
        <f t="shared" si="7"/>
        <v>10641</v>
      </c>
      <c r="U31" s="25">
        <f t="shared" si="8"/>
        <v>2732</v>
      </c>
      <c r="V31" s="25">
        <f t="shared" si="9"/>
        <v>3688</v>
      </c>
      <c r="W31" s="25">
        <f t="shared" si="10"/>
        <v>30721</v>
      </c>
      <c r="X31" s="28">
        <f t="shared" si="11"/>
        <v>6585</v>
      </c>
      <c r="Y31" s="4"/>
    </row>
    <row r="32" spans="1:25" ht="15.75">
      <c r="A32" s="21"/>
      <c r="B32" s="22">
        <v>14050</v>
      </c>
      <c r="C32" s="23">
        <f t="shared" si="0"/>
        <v>8900</v>
      </c>
      <c r="D32" s="23">
        <f t="shared" si="1"/>
        <v>6042</v>
      </c>
      <c r="E32" s="23">
        <v>27360</v>
      </c>
      <c r="F32" s="23">
        <f t="shared" si="2"/>
        <v>28992</v>
      </c>
      <c r="G32" s="23">
        <v>27360</v>
      </c>
      <c r="H32" s="23">
        <v>28120</v>
      </c>
      <c r="I32" s="24">
        <f t="shared" si="12"/>
        <v>29760</v>
      </c>
      <c r="J32" s="25">
        <f t="shared" si="3"/>
        <v>2651</v>
      </c>
      <c r="K32" s="25">
        <f t="shared" si="4"/>
        <v>5952</v>
      </c>
      <c r="L32" s="26"/>
      <c r="M32" s="26"/>
      <c r="N32" s="26"/>
      <c r="O32" s="26"/>
      <c r="P32" s="26"/>
      <c r="Q32" s="26"/>
      <c r="R32" s="24">
        <f t="shared" si="5"/>
        <v>38363</v>
      </c>
      <c r="S32" s="27">
        <f t="shared" si="6"/>
        <v>14050</v>
      </c>
      <c r="T32" s="25">
        <f t="shared" si="7"/>
        <v>10944</v>
      </c>
      <c r="U32" s="25">
        <f t="shared" si="8"/>
        <v>2810</v>
      </c>
      <c r="V32" s="25">
        <f t="shared" si="9"/>
        <v>3794</v>
      </c>
      <c r="W32" s="25">
        <f t="shared" si="10"/>
        <v>31598</v>
      </c>
      <c r="X32" s="28">
        <f t="shared" si="11"/>
        <v>6765</v>
      </c>
      <c r="Y32" s="4"/>
    </row>
    <row r="33" spans="1:25" ht="15.75">
      <c r="A33" s="21"/>
      <c r="B33" s="22">
        <v>14440</v>
      </c>
      <c r="C33" s="23">
        <f t="shared" si="0"/>
        <v>9147</v>
      </c>
      <c r="D33" s="23">
        <f t="shared" si="1"/>
        <v>6209</v>
      </c>
      <c r="E33" s="23">
        <v>28120</v>
      </c>
      <c r="F33" s="23">
        <f t="shared" si="2"/>
        <v>29796</v>
      </c>
      <c r="G33" s="23">
        <v>28120</v>
      </c>
      <c r="H33" s="23">
        <v>28940</v>
      </c>
      <c r="I33" s="24">
        <f t="shared" si="12"/>
        <v>30580</v>
      </c>
      <c r="J33" s="25">
        <f t="shared" si="3"/>
        <v>2724</v>
      </c>
      <c r="K33" s="25">
        <f t="shared" si="4"/>
        <v>6116</v>
      </c>
      <c r="L33" s="26"/>
      <c r="M33" s="26"/>
      <c r="N33" s="26"/>
      <c r="O33" s="26"/>
      <c r="P33" s="26"/>
      <c r="Q33" s="26"/>
      <c r="R33" s="24">
        <f t="shared" si="5"/>
        <v>39420</v>
      </c>
      <c r="S33" s="27">
        <f t="shared" si="6"/>
        <v>14440</v>
      </c>
      <c r="T33" s="25">
        <f t="shared" si="7"/>
        <v>11248</v>
      </c>
      <c r="U33" s="25">
        <f t="shared" si="8"/>
        <v>2888</v>
      </c>
      <c r="V33" s="25">
        <f t="shared" si="9"/>
        <v>3899</v>
      </c>
      <c r="W33" s="25">
        <f t="shared" si="10"/>
        <v>32475</v>
      </c>
      <c r="X33" s="28">
        <f t="shared" si="11"/>
        <v>6945</v>
      </c>
      <c r="Y33" s="4"/>
    </row>
    <row r="34" spans="1:25" ht="15.75">
      <c r="A34" s="21"/>
      <c r="B34" s="22">
        <v>14860</v>
      </c>
      <c r="C34" s="23">
        <f t="shared" si="0"/>
        <v>9413</v>
      </c>
      <c r="D34" s="23">
        <f t="shared" si="1"/>
        <v>6390</v>
      </c>
      <c r="E34" s="23">
        <v>28940</v>
      </c>
      <c r="F34" s="23">
        <f t="shared" si="2"/>
        <v>30663</v>
      </c>
      <c r="G34" s="23">
        <v>28940</v>
      </c>
      <c r="H34" s="23">
        <v>29760</v>
      </c>
      <c r="I34" s="24">
        <f t="shared" si="12"/>
        <v>31460</v>
      </c>
      <c r="J34" s="25">
        <f t="shared" si="3"/>
        <v>2802</v>
      </c>
      <c r="K34" s="25">
        <f t="shared" si="4"/>
        <v>6292</v>
      </c>
      <c r="L34" s="26"/>
      <c r="M34" s="26"/>
      <c r="N34" s="26"/>
      <c r="O34" s="26"/>
      <c r="P34" s="26"/>
      <c r="Q34" s="26"/>
      <c r="R34" s="24">
        <f t="shared" si="5"/>
        <v>40554</v>
      </c>
      <c r="S34" s="27">
        <f t="shared" si="6"/>
        <v>14860</v>
      </c>
      <c r="T34" s="25">
        <f t="shared" si="7"/>
        <v>11575</v>
      </c>
      <c r="U34" s="25">
        <f t="shared" si="8"/>
        <v>2972</v>
      </c>
      <c r="V34" s="25">
        <f t="shared" si="9"/>
        <v>4012</v>
      </c>
      <c r="W34" s="25">
        <f t="shared" si="10"/>
        <v>33419</v>
      </c>
      <c r="X34" s="28">
        <f t="shared" si="11"/>
        <v>7135</v>
      </c>
      <c r="Y34" s="4"/>
    </row>
    <row r="35" spans="1:25" ht="15.75">
      <c r="A35" s="21"/>
      <c r="B35" s="22">
        <v>15280</v>
      </c>
      <c r="C35" s="23">
        <f t="shared" si="0"/>
        <v>9679</v>
      </c>
      <c r="D35" s="23">
        <f t="shared" si="1"/>
        <v>6570</v>
      </c>
      <c r="E35" s="23">
        <v>29760</v>
      </c>
      <c r="F35" s="23">
        <f t="shared" si="2"/>
        <v>31529</v>
      </c>
      <c r="G35" s="23">
        <v>29760</v>
      </c>
      <c r="H35" s="23">
        <v>30580</v>
      </c>
      <c r="I35" s="24">
        <f t="shared" si="12"/>
        <v>32340</v>
      </c>
      <c r="J35" s="25">
        <f t="shared" si="3"/>
        <v>2881</v>
      </c>
      <c r="K35" s="25">
        <f t="shared" si="4"/>
        <v>6468</v>
      </c>
      <c r="L35" s="26"/>
      <c r="M35" s="26"/>
      <c r="N35" s="26"/>
      <c r="O35" s="26"/>
      <c r="P35" s="26"/>
      <c r="Q35" s="26"/>
      <c r="R35" s="24">
        <f t="shared" si="5"/>
        <v>41689</v>
      </c>
      <c r="S35" s="27">
        <f t="shared" si="6"/>
        <v>15280</v>
      </c>
      <c r="T35" s="25">
        <f t="shared" si="7"/>
        <v>11903</v>
      </c>
      <c r="U35" s="25">
        <f t="shared" si="8"/>
        <v>3056</v>
      </c>
      <c r="V35" s="25">
        <f t="shared" si="9"/>
        <v>4126</v>
      </c>
      <c r="W35" s="25">
        <f t="shared" si="10"/>
        <v>34365</v>
      </c>
      <c r="X35" s="28">
        <f t="shared" si="11"/>
        <v>7324</v>
      </c>
      <c r="Y35" s="4"/>
    </row>
    <row r="36" spans="1:25" ht="15.75">
      <c r="A36" s="21"/>
      <c r="B36" s="22">
        <v>15700</v>
      </c>
      <c r="C36" s="23">
        <f t="shared" si="0"/>
        <v>9945</v>
      </c>
      <c r="D36" s="23">
        <f t="shared" si="1"/>
        <v>6751</v>
      </c>
      <c r="E36" s="23">
        <v>30580</v>
      </c>
      <c r="F36" s="23">
        <f t="shared" si="2"/>
        <v>32396</v>
      </c>
      <c r="G36" s="23">
        <v>30580</v>
      </c>
      <c r="H36" s="23">
        <v>31460</v>
      </c>
      <c r="I36" s="24">
        <f t="shared" si="12"/>
        <v>33220</v>
      </c>
      <c r="J36" s="25">
        <f t="shared" si="3"/>
        <v>2959</v>
      </c>
      <c r="K36" s="25">
        <f t="shared" si="4"/>
        <v>6644</v>
      </c>
      <c r="L36" s="26"/>
      <c r="M36" s="26"/>
      <c r="N36" s="26"/>
      <c r="O36" s="26"/>
      <c r="P36" s="26"/>
      <c r="Q36" s="26"/>
      <c r="R36" s="24">
        <f>SUM(I36:K36)</f>
        <v>42823</v>
      </c>
      <c r="S36" s="27">
        <f t="shared" si="6"/>
        <v>15700</v>
      </c>
      <c r="T36" s="25">
        <f t="shared" si="7"/>
        <v>12230</v>
      </c>
      <c r="U36" s="25">
        <f t="shared" si="8"/>
        <v>3140</v>
      </c>
      <c r="V36" s="25">
        <f t="shared" si="9"/>
        <v>4239</v>
      </c>
      <c r="W36" s="25">
        <f t="shared" si="10"/>
        <v>35309</v>
      </c>
      <c r="X36" s="28">
        <f t="shared" si="11"/>
        <v>7514</v>
      </c>
      <c r="Y36" s="4"/>
    </row>
    <row r="37" spans="1:25" ht="15.75">
      <c r="A37" s="21"/>
      <c r="B37" s="22">
        <v>16150</v>
      </c>
      <c r="C37" s="23">
        <f t="shared" si="0"/>
        <v>10230</v>
      </c>
      <c r="D37" s="23">
        <f t="shared" si="1"/>
        <v>6945</v>
      </c>
      <c r="E37" s="23">
        <v>31460</v>
      </c>
      <c r="F37" s="23">
        <f t="shared" si="2"/>
        <v>33325</v>
      </c>
      <c r="G37" s="23">
        <v>31460</v>
      </c>
      <c r="H37" s="23">
        <v>32340</v>
      </c>
      <c r="I37" s="24">
        <f t="shared" si="12"/>
        <v>34170</v>
      </c>
      <c r="J37" s="25">
        <f t="shared" si="3"/>
        <v>3044</v>
      </c>
      <c r="K37" s="25">
        <f t="shared" si="4"/>
        <v>6834</v>
      </c>
      <c r="L37" s="26"/>
      <c r="M37" s="26"/>
      <c r="N37" s="26"/>
      <c r="O37" s="26"/>
      <c r="P37" s="26"/>
      <c r="Q37" s="26"/>
      <c r="R37" s="24">
        <f t="shared" si="5"/>
        <v>44048</v>
      </c>
      <c r="S37" s="27">
        <f t="shared" si="6"/>
        <v>16150</v>
      </c>
      <c r="T37" s="25">
        <f t="shared" si="7"/>
        <v>12580</v>
      </c>
      <c r="U37" s="25">
        <f t="shared" si="8"/>
        <v>3230</v>
      </c>
      <c r="V37" s="25">
        <f t="shared" si="9"/>
        <v>4361</v>
      </c>
      <c r="W37" s="25">
        <f t="shared" si="10"/>
        <v>36321</v>
      </c>
      <c r="X37" s="28">
        <f t="shared" si="11"/>
        <v>7727</v>
      </c>
      <c r="Y37" s="4"/>
    </row>
    <row r="38" spans="1:25" ht="15.75">
      <c r="A38" s="21"/>
      <c r="B38" s="22">
        <v>16600</v>
      </c>
      <c r="C38" s="23">
        <f t="shared" si="0"/>
        <v>10515</v>
      </c>
      <c r="D38" s="23">
        <f t="shared" si="1"/>
        <v>7138</v>
      </c>
      <c r="E38" s="23">
        <v>32340</v>
      </c>
      <c r="F38" s="23">
        <f t="shared" si="2"/>
        <v>34253</v>
      </c>
      <c r="G38" s="23">
        <v>32340</v>
      </c>
      <c r="H38" s="23">
        <v>33220</v>
      </c>
      <c r="I38" s="24">
        <f t="shared" si="12"/>
        <v>35120</v>
      </c>
      <c r="J38" s="25">
        <f t="shared" si="3"/>
        <v>3128</v>
      </c>
      <c r="K38" s="25">
        <f t="shared" si="4"/>
        <v>7024</v>
      </c>
      <c r="L38" s="26"/>
      <c r="M38" s="26"/>
      <c r="N38" s="26"/>
      <c r="O38" s="26"/>
      <c r="P38" s="26"/>
      <c r="Q38" s="26"/>
      <c r="R38" s="24">
        <f t="shared" si="5"/>
        <v>45272</v>
      </c>
      <c r="S38" s="27">
        <f t="shared" si="6"/>
        <v>16600</v>
      </c>
      <c r="T38" s="25">
        <f t="shared" si="7"/>
        <v>12931</v>
      </c>
      <c r="U38" s="25">
        <f t="shared" si="8"/>
        <v>3320</v>
      </c>
      <c r="V38" s="25">
        <f t="shared" si="9"/>
        <v>4482</v>
      </c>
      <c r="W38" s="25">
        <f t="shared" si="10"/>
        <v>37333</v>
      </c>
      <c r="X38" s="28">
        <f t="shared" si="11"/>
        <v>7939</v>
      </c>
      <c r="Y38" s="4"/>
    </row>
    <row r="39" spans="1:25" ht="15.75">
      <c r="A39" s="21"/>
      <c r="B39" s="22">
        <v>17050</v>
      </c>
      <c r="C39" s="23">
        <f t="shared" si="0"/>
        <v>10800</v>
      </c>
      <c r="D39" s="23">
        <f t="shared" si="1"/>
        <v>7332</v>
      </c>
      <c r="E39" s="23">
        <v>33220</v>
      </c>
      <c r="F39" s="23">
        <f t="shared" si="2"/>
        <v>35182</v>
      </c>
      <c r="G39" s="23">
        <v>33220</v>
      </c>
      <c r="H39" s="23">
        <v>34170</v>
      </c>
      <c r="I39" s="24">
        <f t="shared" si="12"/>
        <v>36070</v>
      </c>
      <c r="J39" s="25">
        <f t="shared" si="3"/>
        <v>3213</v>
      </c>
      <c r="K39" s="25">
        <f t="shared" si="4"/>
        <v>7214</v>
      </c>
      <c r="L39" s="26"/>
      <c r="M39" s="26"/>
      <c r="N39" s="26"/>
      <c r="O39" s="26"/>
      <c r="P39" s="26"/>
      <c r="Q39" s="26"/>
      <c r="R39" s="24">
        <f t="shared" si="5"/>
        <v>46497</v>
      </c>
      <c r="S39" s="27">
        <f t="shared" si="6"/>
        <v>17050</v>
      </c>
      <c r="T39" s="25">
        <f t="shared" si="7"/>
        <v>13281</v>
      </c>
      <c r="U39" s="25">
        <f t="shared" si="8"/>
        <v>3410</v>
      </c>
      <c r="V39" s="25">
        <f t="shared" si="9"/>
        <v>4604</v>
      </c>
      <c r="W39" s="25">
        <f t="shared" si="10"/>
        <v>38345</v>
      </c>
      <c r="X39" s="28">
        <f t="shared" si="11"/>
        <v>8152</v>
      </c>
      <c r="Y39" s="4"/>
    </row>
    <row r="40" spans="1:25" ht="15.75">
      <c r="A40" s="21"/>
      <c r="B40" s="22">
        <v>17540</v>
      </c>
      <c r="C40" s="23">
        <f t="shared" si="0"/>
        <v>11111</v>
      </c>
      <c r="D40" s="23">
        <f t="shared" si="1"/>
        <v>7542</v>
      </c>
      <c r="E40" s="23">
        <v>34170</v>
      </c>
      <c r="F40" s="23">
        <f t="shared" si="2"/>
        <v>36193</v>
      </c>
      <c r="G40" s="23">
        <v>34170</v>
      </c>
      <c r="H40" s="23">
        <v>35120</v>
      </c>
      <c r="I40" s="24">
        <f t="shared" si="12"/>
        <v>37100</v>
      </c>
      <c r="J40" s="25">
        <f t="shared" si="3"/>
        <v>3305</v>
      </c>
      <c r="K40" s="25">
        <f t="shared" si="4"/>
        <v>7420</v>
      </c>
      <c r="L40" s="26"/>
      <c r="M40" s="26"/>
      <c r="N40" s="26"/>
      <c r="O40" s="26"/>
      <c r="P40" s="26"/>
      <c r="Q40" s="26"/>
      <c r="R40" s="24">
        <f t="shared" si="5"/>
        <v>47825</v>
      </c>
      <c r="S40" s="27">
        <f t="shared" si="6"/>
        <v>17540</v>
      </c>
      <c r="T40" s="25">
        <f t="shared" si="7"/>
        <v>13663</v>
      </c>
      <c r="U40" s="25">
        <f t="shared" si="8"/>
        <v>3508</v>
      </c>
      <c r="V40" s="25">
        <f t="shared" si="9"/>
        <v>4736</v>
      </c>
      <c r="W40" s="25">
        <f t="shared" si="10"/>
        <v>39447</v>
      </c>
      <c r="X40" s="28">
        <f t="shared" si="11"/>
        <v>8378</v>
      </c>
      <c r="Y40" s="4"/>
    </row>
    <row r="41" spans="1:25" ht="15.75">
      <c r="A41" s="21"/>
      <c r="B41" s="22">
        <v>18030</v>
      </c>
      <c r="C41" s="23">
        <f t="shared" si="0"/>
        <v>11421</v>
      </c>
      <c r="D41" s="23">
        <f t="shared" si="1"/>
        <v>7753</v>
      </c>
      <c r="E41" s="23">
        <v>35120</v>
      </c>
      <c r="F41" s="23">
        <f t="shared" si="2"/>
        <v>37204</v>
      </c>
      <c r="G41" s="23">
        <v>35120</v>
      </c>
      <c r="H41" s="23">
        <v>36070</v>
      </c>
      <c r="I41" s="24">
        <f t="shared" si="12"/>
        <v>38130</v>
      </c>
      <c r="J41" s="25">
        <f t="shared" si="3"/>
        <v>3397</v>
      </c>
      <c r="K41" s="25">
        <f t="shared" si="4"/>
        <v>7626</v>
      </c>
      <c r="L41" s="26"/>
      <c r="M41" s="26"/>
      <c r="N41" s="26"/>
      <c r="O41" s="26"/>
      <c r="P41" s="26"/>
      <c r="Q41" s="26"/>
      <c r="R41" s="24">
        <f t="shared" si="5"/>
        <v>49153</v>
      </c>
      <c r="S41" s="27">
        <f t="shared" si="6"/>
        <v>18030</v>
      </c>
      <c r="T41" s="25">
        <f t="shared" si="7"/>
        <v>14045</v>
      </c>
      <c r="U41" s="25">
        <f t="shared" si="8"/>
        <v>3606</v>
      </c>
      <c r="V41" s="25">
        <f t="shared" si="9"/>
        <v>4868</v>
      </c>
      <c r="W41" s="25">
        <f t="shared" si="10"/>
        <v>40549</v>
      </c>
      <c r="X41" s="28">
        <f t="shared" si="11"/>
        <v>8604</v>
      </c>
      <c r="Y41" s="4"/>
    </row>
    <row r="42" spans="1:25" ht="15.75">
      <c r="A42" s="21"/>
      <c r="B42" s="22">
        <v>18520</v>
      </c>
      <c r="C42" s="23">
        <f t="shared" si="0"/>
        <v>11731</v>
      </c>
      <c r="D42" s="23">
        <f t="shared" si="1"/>
        <v>7964</v>
      </c>
      <c r="E42" s="23">
        <v>36070</v>
      </c>
      <c r="F42" s="23">
        <f t="shared" si="2"/>
        <v>38215</v>
      </c>
      <c r="G42" s="23">
        <v>36070</v>
      </c>
      <c r="H42" s="23">
        <v>37100</v>
      </c>
      <c r="I42" s="24">
        <f t="shared" si="12"/>
        <v>39160</v>
      </c>
      <c r="J42" s="25">
        <f t="shared" si="3"/>
        <v>3488</v>
      </c>
      <c r="K42" s="25">
        <f t="shared" si="4"/>
        <v>7832</v>
      </c>
      <c r="L42" s="26"/>
      <c r="M42" s="26"/>
      <c r="N42" s="26"/>
      <c r="O42" s="26"/>
      <c r="P42" s="26"/>
      <c r="Q42" s="26"/>
      <c r="R42" s="24">
        <f t="shared" si="5"/>
        <v>50480</v>
      </c>
      <c r="S42" s="27">
        <f t="shared" si="6"/>
        <v>18520</v>
      </c>
      <c r="T42" s="25">
        <f t="shared" si="7"/>
        <v>14426</v>
      </c>
      <c r="U42" s="25">
        <f t="shared" si="8"/>
        <v>3704</v>
      </c>
      <c r="V42" s="25">
        <f t="shared" si="9"/>
        <v>5000</v>
      </c>
      <c r="W42" s="25">
        <f t="shared" si="10"/>
        <v>41650</v>
      </c>
      <c r="X42" s="28">
        <f t="shared" si="11"/>
        <v>8830</v>
      </c>
      <c r="Y42" s="4"/>
    </row>
    <row r="43" spans="1:25" ht="15.75">
      <c r="A43" s="21"/>
      <c r="B43" s="22">
        <v>19050</v>
      </c>
      <c r="C43" s="23">
        <f t="shared" si="0"/>
        <v>12067</v>
      </c>
      <c r="D43" s="23">
        <f t="shared" si="1"/>
        <v>8192</v>
      </c>
      <c r="E43" s="23">
        <v>37100</v>
      </c>
      <c r="F43" s="23">
        <f t="shared" si="2"/>
        <v>39309</v>
      </c>
      <c r="G43" s="23">
        <v>37100</v>
      </c>
      <c r="H43" s="23">
        <v>38130</v>
      </c>
      <c r="I43" s="24">
        <f t="shared" si="12"/>
        <v>40270</v>
      </c>
      <c r="J43" s="25">
        <f t="shared" si="3"/>
        <v>3587</v>
      </c>
      <c r="K43" s="25">
        <f t="shared" si="4"/>
        <v>8054</v>
      </c>
      <c r="L43" s="26"/>
      <c r="M43" s="26"/>
      <c r="N43" s="26"/>
      <c r="O43" s="26"/>
      <c r="P43" s="26"/>
      <c r="Q43" s="26"/>
      <c r="R43" s="24">
        <f t="shared" si="5"/>
        <v>51911</v>
      </c>
      <c r="S43" s="27">
        <f t="shared" si="6"/>
        <v>19050</v>
      </c>
      <c r="T43" s="25">
        <f t="shared" si="7"/>
        <v>14839</v>
      </c>
      <c r="U43" s="25">
        <f t="shared" si="8"/>
        <v>3810</v>
      </c>
      <c r="V43" s="25">
        <f t="shared" si="9"/>
        <v>5144</v>
      </c>
      <c r="W43" s="25">
        <f t="shared" si="10"/>
        <v>42843</v>
      </c>
      <c r="X43" s="28">
        <f t="shared" si="11"/>
        <v>9068</v>
      </c>
      <c r="Y43" s="4"/>
    </row>
    <row r="44" spans="1:25" ht="15.75">
      <c r="A44" s="21"/>
      <c r="B44" s="22">
        <v>19580</v>
      </c>
      <c r="C44" s="23">
        <f t="shared" si="0"/>
        <v>12403</v>
      </c>
      <c r="D44" s="23">
        <f t="shared" si="1"/>
        <v>8419</v>
      </c>
      <c r="E44" s="23">
        <v>38130</v>
      </c>
      <c r="F44" s="23">
        <f t="shared" si="2"/>
        <v>40402</v>
      </c>
      <c r="G44" s="23">
        <v>38130</v>
      </c>
      <c r="H44" s="23">
        <v>39160</v>
      </c>
      <c r="I44" s="24">
        <f t="shared" si="12"/>
        <v>41380</v>
      </c>
      <c r="J44" s="25">
        <f t="shared" si="3"/>
        <v>3686</v>
      </c>
      <c r="K44" s="25">
        <f t="shared" si="4"/>
        <v>8276</v>
      </c>
      <c r="L44" s="26"/>
      <c r="M44" s="26"/>
      <c r="N44" s="26"/>
      <c r="O44" s="26"/>
      <c r="P44" s="26"/>
      <c r="Q44" s="26"/>
      <c r="R44" s="24">
        <f t="shared" si="5"/>
        <v>53342</v>
      </c>
      <c r="S44" s="27">
        <f t="shared" si="6"/>
        <v>19580</v>
      </c>
      <c r="T44" s="25">
        <f t="shared" si="7"/>
        <v>15252</v>
      </c>
      <c r="U44" s="25">
        <f t="shared" si="8"/>
        <v>3916</v>
      </c>
      <c r="V44" s="25">
        <f t="shared" si="9"/>
        <v>5287</v>
      </c>
      <c r="W44" s="25">
        <f t="shared" si="10"/>
        <v>44035</v>
      </c>
      <c r="X44" s="28">
        <f t="shared" si="11"/>
        <v>9307</v>
      </c>
      <c r="Y44" s="4"/>
    </row>
    <row r="45" spans="1:25" ht="15.75">
      <c r="A45" s="21"/>
      <c r="B45" s="22">
        <v>20110</v>
      </c>
      <c r="C45" s="23">
        <f t="shared" si="0"/>
        <v>12738</v>
      </c>
      <c r="D45" s="23">
        <f t="shared" si="1"/>
        <v>8647</v>
      </c>
      <c r="E45" s="23">
        <v>39160</v>
      </c>
      <c r="F45" s="23">
        <f t="shared" si="2"/>
        <v>41495</v>
      </c>
      <c r="G45" s="23">
        <v>39160</v>
      </c>
      <c r="H45" s="23">
        <v>40270</v>
      </c>
      <c r="I45" s="24">
        <f t="shared" si="12"/>
        <v>42490</v>
      </c>
      <c r="J45" s="25">
        <f t="shared" si="3"/>
        <v>3785</v>
      </c>
      <c r="K45" s="25">
        <f t="shared" si="4"/>
        <v>8498</v>
      </c>
      <c r="L45" s="26"/>
      <c r="M45" s="26"/>
      <c r="N45" s="26"/>
      <c r="O45" s="26"/>
      <c r="P45" s="26"/>
      <c r="Q45" s="26"/>
      <c r="R45" s="24">
        <f t="shared" si="5"/>
        <v>54773</v>
      </c>
      <c r="S45" s="27">
        <f t="shared" si="6"/>
        <v>20110</v>
      </c>
      <c r="T45" s="25">
        <f t="shared" si="7"/>
        <v>15665</v>
      </c>
      <c r="U45" s="25">
        <f t="shared" si="8"/>
        <v>4022</v>
      </c>
      <c r="V45" s="25">
        <f t="shared" si="9"/>
        <v>5430</v>
      </c>
      <c r="W45" s="25">
        <f t="shared" si="10"/>
        <v>45227</v>
      </c>
      <c r="X45" s="28">
        <f t="shared" si="11"/>
        <v>9546</v>
      </c>
      <c r="Y45" s="4"/>
    </row>
    <row r="46" spans="1:25" ht="15.75">
      <c r="A46" s="21"/>
      <c r="B46" s="22">
        <v>20680</v>
      </c>
      <c r="C46" s="23">
        <f t="shared" si="0"/>
        <v>13100</v>
      </c>
      <c r="D46" s="23">
        <f t="shared" si="1"/>
        <v>8892</v>
      </c>
      <c r="E46" s="23">
        <v>40270</v>
      </c>
      <c r="F46" s="23">
        <f t="shared" si="2"/>
        <v>42672</v>
      </c>
      <c r="G46" s="23">
        <v>40270</v>
      </c>
      <c r="H46" s="23">
        <v>41380</v>
      </c>
      <c r="I46" s="24">
        <f t="shared" si="12"/>
        <v>43680</v>
      </c>
      <c r="J46" s="25">
        <f t="shared" si="3"/>
        <v>3891</v>
      </c>
      <c r="K46" s="25">
        <f t="shared" si="4"/>
        <v>8736</v>
      </c>
      <c r="L46" s="26"/>
      <c r="M46" s="26"/>
      <c r="N46" s="26"/>
      <c r="O46" s="26"/>
      <c r="P46" s="26"/>
      <c r="Q46" s="26"/>
      <c r="R46" s="24">
        <f t="shared" si="5"/>
        <v>56307</v>
      </c>
      <c r="S46" s="27">
        <f t="shared" si="6"/>
        <v>20680</v>
      </c>
      <c r="T46" s="25">
        <f t="shared" si="7"/>
        <v>16109</v>
      </c>
      <c r="U46" s="25">
        <f t="shared" si="8"/>
        <v>4136</v>
      </c>
      <c r="V46" s="25">
        <f t="shared" si="9"/>
        <v>5584</v>
      </c>
      <c r="W46" s="25">
        <f t="shared" si="10"/>
        <v>46509</v>
      </c>
      <c r="X46" s="28">
        <f t="shared" si="11"/>
        <v>9798</v>
      </c>
      <c r="Y46" s="4"/>
    </row>
    <row r="47" spans="1:25" ht="15.75">
      <c r="A47" s="21"/>
      <c r="B47" s="22">
        <v>21250</v>
      </c>
      <c r="C47" s="23">
        <f t="shared" si="0"/>
        <v>13461</v>
      </c>
      <c r="D47" s="23">
        <f t="shared" si="1"/>
        <v>9138</v>
      </c>
      <c r="E47" s="23">
        <v>41380</v>
      </c>
      <c r="F47" s="23">
        <f t="shared" si="2"/>
        <v>43849</v>
      </c>
      <c r="G47" s="23">
        <v>41380</v>
      </c>
      <c r="H47" s="23">
        <v>42490</v>
      </c>
      <c r="I47" s="24">
        <f t="shared" si="12"/>
        <v>44870</v>
      </c>
      <c r="J47" s="25">
        <f t="shared" si="3"/>
        <v>3997</v>
      </c>
      <c r="K47" s="25">
        <f t="shared" si="4"/>
        <v>8974</v>
      </c>
      <c r="L47" s="26"/>
      <c r="M47" s="26"/>
      <c r="N47" s="26"/>
      <c r="O47" s="26"/>
      <c r="P47" s="26"/>
      <c r="Q47" s="26"/>
      <c r="R47" s="24">
        <f t="shared" si="5"/>
        <v>57841</v>
      </c>
      <c r="S47" s="27">
        <f t="shared" si="6"/>
        <v>21250</v>
      </c>
      <c r="T47" s="25">
        <f t="shared" si="7"/>
        <v>16553</v>
      </c>
      <c r="U47" s="25">
        <f t="shared" si="8"/>
        <v>4250</v>
      </c>
      <c r="V47" s="25">
        <f t="shared" si="9"/>
        <v>5738</v>
      </c>
      <c r="W47" s="25">
        <f t="shared" si="10"/>
        <v>47791</v>
      </c>
      <c r="X47" s="28">
        <f t="shared" si="11"/>
        <v>10050</v>
      </c>
      <c r="Y47" s="4"/>
    </row>
    <row r="48" spans="1:25" ht="15.75">
      <c r="A48" s="21"/>
      <c r="B48" s="22">
        <v>21820</v>
      </c>
      <c r="C48" s="23">
        <f t="shared" si="0"/>
        <v>13822</v>
      </c>
      <c r="D48" s="23">
        <f t="shared" si="1"/>
        <v>9383</v>
      </c>
      <c r="E48" s="23">
        <v>42490</v>
      </c>
      <c r="F48" s="23">
        <f t="shared" si="2"/>
        <v>45025</v>
      </c>
      <c r="G48" s="23">
        <v>42490</v>
      </c>
      <c r="H48" s="23">
        <v>43680</v>
      </c>
      <c r="I48" s="24">
        <f t="shared" si="12"/>
        <v>46060</v>
      </c>
      <c r="J48" s="25">
        <f t="shared" si="3"/>
        <v>4103</v>
      </c>
      <c r="K48" s="25">
        <f t="shared" si="4"/>
        <v>9212</v>
      </c>
      <c r="L48" s="26"/>
      <c r="M48" s="26"/>
      <c r="N48" s="26"/>
      <c r="O48" s="26"/>
      <c r="P48" s="26"/>
      <c r="Q48" s="26"/>
      <c r="R48" s="24">
        <f t="shared" si="5"/>
        <v>59375</v>
      </c>
      <c r="S48" s="27">
        <f t="shared" si="6"/>
        <v>21820</v>
      </c>
      <c r="T48" s="25">
        <f t="shared" si="7"/>
        <v>16997</v>
      </c>
      <c r="U48" s="25">
        <f t="shared" si="8"/>
        <v>4364</v>
      </c>
      <c r="V48" s="25">
        <f t="shared" si="9"/>
        <v>5891</v>
      </c>
      <c r="W48" s="25">
        <f t="shared" si="10"/>
        <v>49072</v>
      </c>
      <c r="X48" s="28">
        <f t="shared" si="11"/>
        <v>10303</v>
      </c>
      <c r="Y48" s="4"/>
    </row>
    <row r="49" spans="1:25" ht="15.75">
      <c r="A49" s="21"/>
      <c r="B49" s="22">
        <v>22430</v>
      </c>
      <c r="C49" s="23">
        <f t="shared" si="0"/>
        <v>14208</v>
      </c>
      <c r="D49" s="23">
        <f t="shared" si="1"/>
        <v>9645</v>
      </c>
      <c r="E49" s="23">
        <v>43680</v>
      </c>
      <c r="F49" s="23">
        <f t="shared" si="2"/>
        <v>46283</v>
      </c>
      <c r="G49" s="23">
        <v>43680</v>
      </c>
      <c r="H49" s="23">
        <v>44870</v>
      </c>
      <c r="I49" s="24">
        <f t="shared" si="12"/>
        <v>47330</v>
      </c>
      <c r="J49" s="25">
        <f t="shared" si="3"/>
        <v>4216</v>
      </c>
      <c r="K49" s="25">
        <f t="shared" si="4"/>
        <v>9466</v>
      </c>
      <c r="L49" s="26"/>
      <c r="M49" s="26"/>
      <c r="N49" s="26"/>
      <c r="O49" s="26"/>
      <c r="P49" s="26"/>
      <c r="Q49" s="26"/>
      <c r="R49" s="24">
        <f t="shared" si="5"/>
        <v>61012</v>
      </c>
      <c r="S49" s="27">
        <f t="shared" si="6"/>
        <v>22430</v>
      </c>
      <c r="T49" s="25">
        <f t="shared" si="7"/>
        <v>17472</v>
      </c>
      <c r="U49" s="25">
        <f t="shared" si="8"/>
        <v>4486</v>
      </c>
      <c r="V49" s="25">
        <f t="shared" si="9"/>
        <v>6056</v>
      </c>
      <c r="W49" s="25">
        <f t="shared" si="10"/>
        <v>50444</v>
      </c>
      <c r="X49" s="28">
        <f t="shared" si="11"/>
        <v>10568</v>
      </c>
      <c r="Y49" s="4"/>
    </row>
    <row r="50" spans="1:25" ht="15.75">
      <c r="A50" s="21"/>
      <c r="B50" s="22">
        <v>23040</v>
      </c>
      <c r="C50" s="23">
        <f t="shared" si="0"/>
        <v>14594</v>
      </c>
      <c r="D50" s="23">
        <f t="shared" si="1"/>
        <v>9907</v>
      </c>
      <c r="E50" s="23">
        <v>44870</v>
      </c>
      <c r="F50" s="23">
        <f t="shared" si="2"/>
        <v>47541</v>
      </c>
      <c r="G50" s="23">
        <v>44870</v>
      </c>
      <c r="H50" s="23">
        <v>46060</v>
      </c>
      <c r="I50" s="24">
        <f t="shared" si="12"/>
        <v>48600</v>
      </c>
      <c r="J50" s="25">
        <f t="shared" si="3"/>
        <v>4329</v>
      </c>
      <c r="K50" s="25">
        <f t="shared" si="4"/>
        <v>9720</v>
      </c>
      <c r="L50" s="26"/>
      <c r="M50" s="26"/>
      <c r="N50" s="26"/>
      <c r="O50" s="26"/>
      <c r="P50" s="26"/>
      <c r="Q50" s="26"/>
      <c r="R50" s="24">
        <f t="shared" si="5"/>
        <v>62649</v>
      </c>
      <c r="S50" s="27">
        <f t="shared" si="6"/>
        <v>23040</v>
      </c>
      <c r="T50" s="25">
        <f t="shared" si="7"/>
        <v>17947</v>
      </c>
      <c r="U50" s="25">
        <f t="shared" si="8"/>
        <v>4608</v>
      </c>
      <c r="V50" s="25">
        <f t="shared" si="9"/>
        <v>6221</v>
      </c>
      <c r="W50" s="25">
        <f t="shared" si="10"/>
        <v>51816</v>
      </c>
      <c r="X50" s="28">
        <f t="shared" si="11"/>
        <v>10833</v>
      </c>
      <c r="Y50" s="4"/>
    </row>
    <row r="51" spans="1:25" ht="15.75">
      <c r="A51" s="21"/>
      <c r="B51" s="22">
        <v>23650</v>
      </c>
      <c r="C51" s="23">
        <f t="shared" si="0"/>
        <v>14981</v>
      </c>
      <c r="D51" s="23">
        <f t="shared" si="1"/>
        <v>10170</v>
      </c>
      <c r="E51" s="23">
        <v>46060</v>
      </c>
      <c r="F51" s="23">
        <f t="shared" si="2"/>
        <v>48801</v>
      </c>
      <c r="G51" s="23">
        <v>46060</v>
      </c>
      <c r="H51" s="23">
        <v>47330</v>
      </c>
      <c r="I51" s="24">
        <f t="shared" si="12"/>
        <v>49870</v>
      </c>
      <c r="J51" s="25">
        <f t="shared" si="3"/>
        <v>4442</v>
      </c>
      <c r="K51" s="25">
        <f t="shared" si="4"/>
        <v>9974</v>
      </c>
      <c r="L51" s="26"/>
      <c r="M51" s="26"/>
      <c r="N51" s="26"/>
      <c r="O51" s="26"/>
      <c r="P51" s="26"/>
      <c r="Q51" s="26"/>
      <c r="R51" s="24">
        <f t="shared" si="5"/>
        <v>64286</v>
      </c>
      <c r="S51" s="27">
        <f t="shared" si="6"/>
        <v>23650</v>
      </c>
      <c r="T51" s="25">
        <f t="shared" si="7"/>
        <v>18422</v>
      </c>
      <c r="U51" s="25">
        <f t="shared" si="8"/>
        <v>4730</v>
      </c>
      <c r="V51" s="25">
        <f t="shared" si="9"/>
        <v>6386</v>
      </c>
      <c r="W51" s="25">
        <f t="shared" si="10"/>
        <v>53188</v>
      </c>
      <c r="X51" s="28">
        <f t="shared" si="11"/>
        <v>11098</v>
      </c>
      <c r="Y51" s="4"/>
    </row>
    <row r="52" spans="1:25" ht="15.75">
      <c r="A52" s="21"/>
      <c r="B52" s="22">
        <v>24300</v>
      </c>
      <c r="C52" s="23">
        <f t="shared" si="0"/>
        <v>15393</v>
      </c>
      <c r="D52" s="23">
        <f t="shared" si="1"/>
        <v>10449</v>
      </c>
      <c r="E52" s="23">
        <v>47330</v>
      </c>
      <c r="F52" s="23">
        <f t="shared" si="2"/>
        <v>50142</v>
      </c>
      <c r="G52" s="23">
        <v>47330</v>
      </c>
      <c r="H52" s="23">
        <v>48600</v>
      </c>
      <c r="I52" s="24">
        <f t="shared" si="12"/>
        <v>51830</v>
      </c>
      <c r="J52" s="25">
        <f t="shared" si="3"/>
        <v>4617</v>
      </c>
      <c r="K52" s="25">
        <f t="shared" si="4"/>
        <v>10366</v>
      </c>
      <c r="L52" s="26"/>
      <c r="M52" s="26"/>
      <c r="N52" s="26"/>
      <c r="O52" s="26"/>
      <c r="P52" s="26"/>
      <c r="Q52" s="26"/>
      <c r="R52" s="24">
        <f>SUM(I52:K52)</f>
        <v>66813</v>
      </c>
      <c r="S52" s="27">
        <f t="shared" si="6"/>
        <v>24300</v>
      </c>
      <c r="T52" s="25">
        <f t="shared" si="7"/>
        <v>18929</v>
      </c>
      <c r="U52" s="25">
        <f t="shared" si="8"/>
        <v>4860</v>
      </c>
      <c r="V52" s="25">
        <f t="shared" si="9"/>
        <v>6561</v>
      </c>
      <c r="W52" s="25">
        <f t="shared" si="10"/>
        <v>54650</v>
      </c>
      <c r="X52" s="28">
        <f t="shared" si="11"/>
        <v>12163</v>
      </c>
      <c r="Y52" s="4"/>
    </row>
    <row r="53" spans="1:25" ht="15.75">
      <c r="A53" s="21"/>
      <c r="B53" s="22">
        <v>24950</v>
      </c>
      <c r="C53" s="23">
        <f t="shared" si="0"/>
        <v>15804</v>
      </c>
      <c r="D53" s="23">
        <f t="shared" si="1"/>
        <v>10729</v>
      </c>
      <c r="E53" s="23">
        <v>48600</v>
      </c>
      <c r="F53" s="23">
        <f t="shared" si="2"/>
        <v>51483</v>
      </c>
      <c r="G53" s="23">
        <v>48600</v>
      </c>
      <c r="H53" s="23">
        <v>49870</v>
      </c>
      <c r="I53" s="24">
        <f t="shared" si="12"/>
        <v>51830</v>
      </c>
      <c r="J53" s="25">
        <f t="shared" si="3"/>
        <v>4617</v>
      </c>
      <c r="K53" s="25">
        <f t="shared" si="4"/>
        <v>10366</v>
      </c>
      <c r="L53" s="26"/>
      <c r="M53" s="26"/>
      <c r="N53" s="26"/>
      <c r="O53" s="26"/>
      <c r="P53" s="26"/>
      <c r="Q53" s="26"/>
      <c r="R53" s="24">
        <f t="shared" si="5"/>
        <v>66813</v>
      </c>
      <c r="S53" s="27">
        <f t="shared" si="6"/>
        <v>24950</v>
      </c>
      <c r="T53" s="25">
        <f t="shared" si="7"/>
        <v>19435</v>
      </c>
      <c r="U53" s="25">
        <f t="shared" si="8"/>
        <v>4990</v>
      </c>
      <c r="V53" s="25">
        <f t="shared" si="9"/>
        <v>6737</v>
      </c>
      <c r="W53" s="25">
        <f t="shared" si="10"/>
        <v>56112</v>
      </c>
      <c r="X53" s="28">
        <f t="shared" si="11"/>
        <v>10701</v>
      </c>
      <c r="Y53" s="4"/>
    </row>
    <row r="54" spans="1:25" ht="15.75">
      <c r="A54" s="21"/>
      <c r="B54" s="22">
        <v>25600</v>
      </c>
      <c r="C54" s="23">
        <f t="shared" si="0"/>
        <v>16216</v>
      </c>
      <c r="D54" s="23">
        <f t="shared" si="1"/>
        <v>11008</v>
      </c>
      <c r="E54" s="23">
        <v>49870</v>
      </c>
      <c r="F54" s="23">
        <f t="shared" si="2"/>
        <v>52824</v>
      </c>
      <c r="G54" s="23">
        <v>49870</v>
      </c>
      <c r="H54" s="23">
        <v>51830</v>
      </c>
      <c r="I54" s="24">
        <f t="shared" si="12"/>
        <v>53950</v>
      </c>
      <c r="J54" s="25">
        <f t="shared" si="3"/>
        <v>4806</v>
      </c>
      <c r="K54" s="25">
        <f t="shared" si="4"/>
        <v>10790</v>
      </c>
      <c r="L54" s="26"/>
      <c r="M54" s="26"/>
      <c r="N54" s="26"/>
      <c r="O54" s="26"/>
      <c r="P54" s="26"/>
      <c r="Q54" s="26"/>
      <c r="R54" s="24">
        <f t="shared" si="5"/>
        <v>69546</v>
      </c>
      <c r="S54" s="27">
        <f t="shared" si="6"/>
        <v>25600</v>
      </c>
      <c r="T54" s="25">
        <f t="shared" si="7"/>
        <v>19941</v>
      </c>
      <c r="U54" s="25">
        <f t="shared" si="8"/>
        <v>5120</v>
      </c>
      <c r="V54" s="25">
        <f t="shared" si="9"/>
        <v>6912</v>
      </c>
      <c r="W54" s="25">
        <f t="shared" si="10"/>
        <v>57573</v>
      </c>
      <c r="X54" s="28">
        <f t="shared" si="11"/>
        <v>11973</v>
      </c>
      <c r="Y54" s="4"/>
    </row>
    <row r="55" spans="1:25" ht="15.75">
      <c r="A55" s="21"/>
      <c r="B55" s="22">
        <v>26300</v>
      </c>
      <c r="C55" s="23">
        <f t="shared" si="0"/>
        <v>16659</v>
      </c>
      <c r="D55" s="23">
        <f t="shared" si="1"/>
        <v>11309</v>
      </c>
      <c r="E55" s="23">
        <v>51830</v>
      </c>
      <c r="F55" s="23">
        <f t="shared" si="2"/>
        <v>54268</v>
      </c>
      <c r="G55" s="23">
        <v>51830</v>
      </c>
      <c r="H55" s="23">
        <v>52590</v>
      </c>
      <c r="I55" s="24">
        <f t="shared" si="12"/>
        <v>55410</v>
      </c>
      <c r="J55" s="25">
        <f t="shared" si="3"/>
        <v>4936</v>
      </c>
      <c r="K55" s="25">
        <f t="shared" si="4"/>
        <v>11082</v>
      </c>
      <c r="L55" s="26"/>
      <c r="M55" s="26"/>
      <c r="N55" s="26"/>
      <c r="O55" s="26"/>
      <c r="P55" s="26"/>
      <c r="Q55" s="26"/>
      <c r="R55" s="24">
        <f t="shared" si="5"/>
        <v>71428</v>
      </c>
      <c r="S55" s="27">
        <f t="shared" si="6"/>
        <v>26300</v>
      </c>
      <c r="T55" s="25">
        <f t="shared" si="7"/>
        <v>20487</v>
      </c>
      <c r="U55" s="25">
        <f t="shared" si="8"/>
        <v>5260</v>
      </c>
      <c r="V55" s="25">
        <f t="shared" si="9"/>
        <v>7101</v>
      </c>
      <c r="W55" s="25">
        <f t="shared" si="10"/>
        <v>59148</v>
      </c>
      <c r="X55" s="28">
        <f t="shared" si="11"/>
        <v>12280</v>
      </c>
      <c r="Y55" s="4"/>
    </row>
    <row r="56" spans="1:25" ht="15.75">
      <c r="A56" s="21"/>
      <c r="B56" s="22">
        <v>27000</v>
      </c>
      <c r="C56" s="23">
        <f t="shared" si="0"/>
        <v>17103</v>
      </c>
      <c r="D56" s="23">
        <f t="shared" si="1"/>
        <v>11610</v>
      </c>
      <c r="E56" s="23">
        <v>52590</v>
      </c>
      <c r="F56" s="23">
        <f t="shared" si="2"/>
        <v>55713</v>
      </c>
      <c r="G56" s="23">
        <v>52590</v>
      </c>
      <c r="H56" s="23">
        <v>53950</v>
      </c>
      <c r="I56" s="24">
        <f t="shared" si="12"/>
        <v>56870</v>
      </c>
      <c r="J56" s="25">
        <f t="shared" si="3"/>
        <v>5066</v>
      </c>
      <c r="K56" s="25">
        <f t="shared" si="4"/>
        <v>11374</v>
      </c>
      <c r="L56" s="26"/>
      <c r="M56" s="26"/>
      <c r="N56" s="26"/>
      <c r="O56" s="26"/>
      <c r="P56" s="26"/>
      <c r="Q56" s="26"/>
      <c r="R56" s="24">
        <f t="shared" si="5"/>
        <v>73310</v>
      </c>
      <c r="S56" s="27">
        <f t="shared" si="6"/>
        <v>27000</v>
      </c>
      <c r="T56" s="25">
        <f t="shared" si="7"/>
        <v>21032</v>
      </c>
      <c r="U56" s="25">
        <f t="shared" si="8"/>
        <v>5400</v>
      </c>
      <c r="V56" s="25">
        <f t="shared" si="9"/>
        <v>7290</v>
      </c>
      <c r="W56" s="25">
        <f t="shared" si="10"/>
        <v>60722</v>
      </c>
      <c r="X56" s="28">
        <f t="shared" si="11"/>
        <v>12588</v>
      </c>
      <c r="Y56" s="4"/>
    </row>
    <row r="57" spans="1:25" ht="15.75">
      <c r="A57" s="21"/>
      <c r="B57" s="22">
        <v>27700</v>
      </c>
      <c r="C57" s="23">
        <f t="shared" si="0"/>
        <v>17546</v>
      </c>
      <c r="D57" s="23">
        <f t="shared" si="1"/>
        <v>11911</v>
      </c>
      <c r="E57" s="23">
        <v>53950</v>
      </c>
      <c r="F57" s="23">
        <f t="shared" si="2"/>
        <v>57157</v>
      </c>
      <c r="G57" s="23">
        <v>53950</v>
      </c>
      <c r="H57" s="23">
        <v>55410</v>
      </c>
      <c r="I57" s="24">
        <f t="shared" si="12"/>
        <v>58330</v>
      </c>
      <c r="J57" s="25">
        <f t="shared" si="3"/>
        <v>5196</v>
      </c>
      <c r="K57" s="25">
        <f t="shared" si="4"/>
        <v>11666</v>
      </c>
      <c r="L57" s="26"/>
      <c r="M57" s="26"/>
      <c r="N57" s="26"/>
      <c r="O57" s="26"/>
      <c r="P57" s="26"/>
      <c r="Q57" s="26"/>
      <c r="R57" s="24">
        <f t="shared" si="5"/>
        <v>75192</v>
      </c>
      <c r="S57" s="27">
        <f t="shared" si="6"/>
        <v>27700</v>
      </c>
      <c r="T57" s="25">
        <f t="shared" si="7"/>
        <v>21577</v>
      </c>
      <c r="U57" s="25">
        <f t="shared" si="8"/>
        <v>5540</v>
      </c>
      <c r="V57" s="25">
        <f t="shared" si="9"/>
        <v>7479</v>
      </c>
      <c r="W57" s="25">
        <f t="shared" si="10"/>
        <v>62296</v>
      </c>
      <c r="X57" s="28">
        <f t="shared" si="11"/>
        <v>12896</v>
      </c>
      <c r="Y57" s="4"/>
    </row>
    <row r="58" spans="1:25" ht="15.75">
      <c r="A58" s="21"/>
      <c r="B58" s="22">
        <v>28450</v>
      </c>
      <c r="C58" s="23">
        <f t="shared" si="0"/>
        <v>18021</v>
      </c>
      <c r="D58" s="23">
        <f t="shared" si="1"/>
        <v>12234</v>
      </c>
      <c r="E58" s="23">
        <v>55410</v>
      </c>
      <c r="F58" s="23">
        <f t="shared" si="2"/>
        <v>58705</v>
      </c>
      <c r="G58" s="23">
        <v>55410</v>
      </c>
      <c r="H58" s="23">
        <v>56870</v>
      </c>
      <c r="I58" s="24">
        <f t="shared" si="12"/>
        <v>59890</v>
      </c>
      <c r="J58" s="25">
        <f t="shared" si="3"/>
        <v>5335</v>
      </c>
      <c r="K58" s="25">
        <f t="shared" si="4"/>
        <v>11978</v>
      </c>
      <c r="L58" s="26"/>
      <c r="M58" s="26"/>
      <c r="N58" s="26"/>
      <c r="O58" s="26"/>
      <c r="P58" s="26"/>
      <c r="Q58" s="26"/>
      <c r="R58" s="24">
        <f t="shared" si="5"/>
        <v>77203</v>
      </c>
      <c r="S58" s="27">
        <f t="shared" si="6"/>
        <v>28450</v>
      </c>
      <c r="T58" s="25">
        <f t="shared" si="7"/>
        <v>22161</v>
      </c>
      <c r="U58" s="25">
        <f t="shared" si="8"/>
        <v>5690</v>
      </c>
      <c r="V58" s="25">
        <f t="shared" si="9"/>
        <v>7682</v>
      </c>
      <c r="W58" s="25">
        <f t="shared" si="10"/>
        <v>63983</v>
      </c>
      <c r="X58" s="28">
        <f t="shared" si="11"/>
        <v>13220</v>
      </c>
      <c r="Y58" s="4"/>
    </row>
    <row r="59" spans="1:25" ht="15.75">
      <c r="A59" s="21"/>
      <c r="B59" s="22">
        <v>29200</v>
      </c>
      <c r="C59" s="23">
        <f t="shared" si="0"/>
        <v>18496</v>
      </c>
      <c r="D59" s="23">
        <f t="shared" si="1"/>
        <v>12556</v>
      </c>
      <c r="E59" s="23">
        <v>56870</v>
      </c>
      <c r="F59" s="23">
        <f t="shared" si="2"/>
        <v>60252</v>
      </c>
      <c r="G59" s="23">
        <v>56870</v>
      </c>
      <c r="H59" s="23">
        <v>58330</v>
      </c>
      <c r="I59" s="24">
        <f t="shared" si="12"/>
        <v>61450</v>
      </c>
      <c r="J59" s="25">
        <f t="shared" si="3"/>
        <v>5474</v>
      </c>
      <c r="K59" s="25">
        <f t="shared" si="4"/>
        <v>12290</v>
      </c>
      <c r="L59" s="26"/>
      <c r="M59" s="26"/>
      <c r="N59" s="26"/>
      <c r="O59" s="26"/>
      <c r="P59" s="26"/>
      <c r="Q59" s="26"/>
      <c r="R59" s="24">
        <f t="shared" si="5"/>
        <v>79214</v>
      </c>
      <c r="S59" s="27">
        <f t="shared" si="6"/>
        <v>29200</v>
      </c>
      <c r="T59" s="25">
        <f t="shared" si="7"/>
        <v>22746</v>
      </c>
      <c r="U59" s="25">
        <f t="shared" si="8"/>
        <v>5840</v>
      </c>
      <c r="V59" s="25">
        <f t="shared" si="9"/>
        <v>7884</v>
      </c>
      <c r="W59" s="25">
        <f t="shared" si="10"/>
        <v>65670</v>
      </c>
      <c r="X59" s="28">
        <f t="shared" si="11"/>
        <v>13544</v>
      </c>
      <c r="Y59" s="4"/>
    </row>
    <row r="60" spans="1:25" ht="15.75">
      <c r="A60" s="21"/>
      <c r="B60" s="22">
        <v>29950</v>
      </c>
      <c r="C60" s="23">
        <f t="shared" si="0"/>
        <v>18972</v>
      </c>
      <c r="D60" s="23">
        <f t="shared" si="1"/>
        <v>12879</v>
      </c>
      <c r="E60" s="23">
        <v>58330</v>
      </c>
      <c r="F60" s="23">
        <f t="shared" si="2"/>
        <v>61801</v>
      </c>
      <c r="G60" s="23">
        <v>58330</v>
      </c>
      <c r="H60" s="23">
        <v>59890</v>
      </c>
      <c r="I60" s="24">
        <f t="shared" si="12"/>
        <v>63010</v>
      </c>
      <c r="J60" s="25">
        <f t="shared" si="3"/>
        <v>5613</v>
      </c>
      <c r="K60" s="25">
        <f t="shared" si="4"/>
        <v>12602</v>
      </c>
      <c r="L60" s="26"/>
      <c r="M60" s="26"/>
      <c r="N60" s="26"/>
      <c r="O60" s="26"/>
      <c r="P60" s="26"/>
      <c r="Q60" s="26"/>
      <c r="R60" s="24">
        <f t="shared" si="5"/>
        <v>81225</v>
      </c>
      <c r="S60" s="27">
        <f t="shared" si="6"/>
        <v>29950</v>
      </c>
      <c r="T60" s="25">
        <f t="shared" si="7"/>
        <v>23330</v>
      </c>
      <c r="U60" s="25">
        <f t="shared" si="8"/>
        <v>5990</v>
      </c>
      <c r="V60" s="25">
        <f t="shared" si="9"/>
        <v>8087</v>
      </c>
      <c r="W60" s="25">
        <f t="shared" si="10"/>
        <v>67357</v>
      </c>
      <c r="X60" s="28">
        <f t="shared" si="11"/>
        <v>13868</v>
      </c>
      <c r="Y60" s="4"/>
    </row>
    <row r="61" spans="1:25" ht="15.75">
      <c r="A61" s="21"/>
      <c r="B61" s="22">
        <v>30750</v>
      </c>
      <c r="C61" s="23">
        <f t="shared" si="0"/>
        <v>19478</v>
      </c>
      <c r="D61" s="23">
        <f t="shared" si="1"/>
        <v>13223</v>
      </c>
      <c r="E61" s="23">
        <v>59890</v>
      </c>
      <c r="F61" s="23">
        <f t="shared" si="2"/>
        <v>63451</v>
      </c>
      <c r="G61" s="23">
        <v>59890</v>
      </c>
      <c r="H61" s="23">
        <v>61450</v>
      </c>
      <c r="I61" s="24">
        <f t="shared" si="12"/>
        <v>64670</v>
      </c>
      <c r="J61" s="25">
        <f t="shared" si="3"/>
        <v>5761</v>
      </c>
      <c r="K61" s="25">
        <f t="shared" si="4"/>
        <v>12934</v>
      </c>
      <c r="L61" s="26"/>
      <c r="M61" s="26"/>
      <c r="N61" s="26"/>
      <c r="O61" s="26"/>
      <c r="P61" s="26"/>
      <c r="Q61" s="26"/>
      <c r="R61" s="24">
        <f t="shared" si="5"/>
        <v>83365</v>
      </c>
      <c r="S61" s="27">
        <f t="shared" si="6"/>
        <v>30750</v>
      </c>
      <c r="T61" s="25">
        <f t="shared" si="7"/>
        <v>23953</v>
      </c>
      <c r="U61" s="25">
        <f t="shared" si="8"/>
        <v>6150</v>
      </c>
      <c r="V61" s="25">
        <f t="shared" si="9"/>
        <v>8303</v>
      </c>
      <c r="W61" s="25">
        <f t="shared" si="10"/>
        <v>69156</v>
      </c>
      <c r="X61" s="28">
        <f t="shared" si="11"/>
        <v>14209</v>
      </c>
      <c r="Y61" s="4"/>
    </row>
    <row r="62" spans="1:25" ht="15.75">
      <c r="A62" s="21"/>
      <c r="B62" s="22">
        <v>31550</v>
      </c>
      <c r="C62" s="23">
        <f t="shared" si="0"/>
        <v>19985</v>
      </c>
      <c r="D62" s="23">
        <f t="shared" si="1"/>
        <v>13567</v>
      </c>
      <c r="E62" s="23">
        <v>61450</v>
      </c>
      <c r="F62" s="23">
        <f t="shared" si="2"/>
        <v>65102</v>
      </c>
      <c r="G62" s="23">
        <v>61450</v>
      </c>
      <c r="H62" s="23">
        <v>63010</v>
      </c>
      <c r="I62" s="24">
        <f t="shared" si="12"/>
        <v>66330</v>
      </c>
      <c r="J62" s="25">
        <f t="shared" si="3"/>
        <v>5909</v>
      </c>
      <c r="K62" s="25">
        <f t="shared" si="4"/>
        <v>13266</v>
      </c>
      <c r="L62" s="26"/>
      <c r="M62" s="26"/>
      <c r="N62" s="26"/>
      <c r="O62" s="26"/>
      <c r="P62" s="26"/>
      <c r="Q62" s="26"/>
      <c r="R62" s="24">
        <f t="shared" si="5"/>
        <v>85505</v>
      </c>
      <c r="S62" s="27">
        <f t="shared" si="6"/>
        <v>31550</v>
      </c>
      <c r="T62" s="25">
        <f t="shared" si="7"/>
        <v>24576</v>
      </c>
      <c r="U62" s="25">
        <f t="shared" si="8"/>
        <v>6310</v>
      </c>
      <c r="V62" s="25">
        <f t="shared" si="9"/>
        <v>8519</v>
      </c>
      <c r="W62" s="25">
        <f t="shared" si="10"/>
        <v>70955</v>
      </c>
      <c r="X62" s="28">
        <f t="shared" si="11"/>
        <v>14550</v>
      </c>
      <c r="Y62" s="4"/>
    </row>
    <row r="63" spans="1:25" ht="15.75">
      <c r="A63" s="21"/>
      <c r="B63" s="22">
        <v>32350</v>
      </c>
      <c r="C63" s="23">
        <f t="shared" si="0"/>
        <v>20492</v>
      </c>
      <c r="D63" s="23">
        <f t="shared" si="1"/>
        <v>13911</v>
      </c>
      <c r="E63" s="23">
        <v>63010</v>
      </c>
      <c r="F63" s="23">
        <f t="shared" si="2"/>
        <v>66753</v>
      </c>
      <c r="G63" s="23">
        <v>63010</v>
      </c>
      <c r="H63" s="23">
        <v>64670</v>
      </c>
      <c r="I63" s="24">
        <f t="shared" si="12"/>
        <v>67990</v>
      </c>
      <c r="J63" s="25">
        <f t="shared" si="3"/>
        <v>6057</v>
      </c>
      <c r="K63" s="25">
        <f t="shared" si="4"/>
        <v>13598</v>
      </c>
      <c r="L63" s="26"/>
      <c r="M63" s="26"/>
      <c r="N63" s="26"/>
      <c r="O63" s="26"/>
      <c r="P63" s="26"/>
      <c r="Q63" s="26"/>
      <c r="R63" s="24">
        <f t="shared" si="5"/>
        <v>87645</v>
      </c>
      <c r="S63" s="27">
        <f t="shared" si="6"/>
        <v>32350</v>
      </c>
      <c r="T63" s="25">
        <f t="shared" si="7"/>
        <v>25199</v>
      </c>
      <c r="U63" s="25">
        <f t="shared" si="8"/>
        <v>6470</v>
      </c>
      <c r="V63" s="25">
        <f t="shared" si="9"/>
        <v>8735</v>
      </c>
      <c r="W63" s="25">
        <f t="shared" si="10"/>
        <v>72754</v>
      </c>
      <c r="X63" s="28">
        <f t="shared" si="11"/>
        <v>14891</v>
      </c>
      <c r="Y63" s="4"/>
    </row>
    <row r="64" spans="1:25" ht="15.75">
      <c r="A64" s="21"/>
      <c r="B64" s="22">
        <v>33200</v>
      </c>
      <c r="C64" s="23">
        <f t="shared" si="0"/>
        <v>21030</v>
      </c>
      <c r="D64" s="23">
        <f t="shared" si="1"/>
        <v>14276</v>
      </c>
      <c r="E64" s="23">
        <v>64670</v>
      </c>
      <c r="F64" s="23">
        <f t="shared" si="2"/>
        <v>68506</v>
      </c>
      <c r="G64" s="23">
        <v>64670</v>
      </c>
      <c r="H64" s="23">
        <v>66330</v>
      </c>
      <c r="I64" s="24">
        <f t="shared" si="12"/>
        <v>69750</v>
      </c>
      <c r="J64" s="25">
        <f t="shared" si="3"/>
        <v>6213</v>
      </c>
      <c r="K64" s="25">
        <f t="shared" si="4"/>
        <v>13950</v>
      </c>
      <c r="L64" s="26"/>
      <c r="M64" s="26"/>
      <c r="N64" s="26"/>
      <c r="O64" s="26"/>
      <c r="P64" s="26"/>
      <c r="Q64" s="26"/>
      <c r="R64" s="24">
        <f t="shared" si="5"/>
        <v>89913</v>
      </c>
      <c r="S64" s="27">
        <f t="shared" si="6"/>
        <v>33200</v>
      </c>
      <c r="T64" s="25">
        <f t="shared" si="7"/>
        <v>25861</v>
      </c>
      <c r="U64" s="25">
        <f t="shared" si="8"/>
        <v>6640</v>
      </c>
      <c r="V64" s="25">
        <f t="shared" si="9"/>
        <v>8964</v>
      </c>
      <c r="W64" s="25">
        <f t="shared" si="10"/>
        <v>74665</v>
      </c>
      <c r="X64" s="28">
        <f t="shared" si="11"/>
        <v>15248</v>
      </c>
      <c r="Y64" s="4"/>
    </row>
    <row r="65" spans="1:25" ht="15.75">
      <c r="A65" s="21"/>
      <c r="B65" s="22">
        <v>34050</v>
      </c>
      <c r="C65" s="23">
        <f t="shared" si="0"/>
        <v>21569</v>
      </c>
      <c r="D65" s="23">
        <f t="shared" si="1"/>
        <v>14642</v>
      </c>
      <c r="E65" s="23">
        <v>66330</v>
      </c>
      <c r="F65" s="23">
        <f t="shared" si="2"/>
        <v>70261</v>
      </c>
      <c r="G65" s="23">
        <v>66330</v>
      </c>
      <c r="H65" s="23">
        <v>67990</v>
      </c>
      <c r="I65" s="24">
        <f t="shared" si="12"/>
        <v>71510</v>
      </c>
      <c r="J65" s="25">
        <f t="shared" si="3"/>
        <v>6370</v>
      </c>
      <c r="K65" s="25">
        <f t="shared" si="4"/>
        <v>14302</v>
      </c>
      <c r="L65" s="26"/>
      <c r="M65" s="26"/>
      <c r="N65" s="26"/>
      <c r="O65" s="26"/>
      <c r="P65" s="26"/>
      <c r="Q65" s="26"/>
      <c r="R65" s="24">
        <f>SUM(I65:K65)</f>
        <v>92182</v>
      </c>
      <c r="S65" s="27">
        <f t="shared" si="6"/>
        <v>34050</v>
      </c>
      <c r="T65" s="25">
        <f t="shared" si="7"/>
        <v>26524</v>
      </c>
      <c r="U65" s="25">
        <f t="shared" si="8"/>
        <v>6810</v>
      </c>
      <c r="V65" s="25">
        <f t="shared" si="9"/>
        <v>9194</v>
      </c>
      <c r="W65" s="25">
        <f t="shared" si="10"/>
        <v>76578</v>
      </c>
      <c r="X65" s="28">
        <f t="shared" si="11"/>
        <v>15604</v>
      </c>
      <c r="Y65" s="4"/>
    </row>
    <row r="66" spans="1:25" ht="15.75">
      <c r="A66" s="21"/>
      <c r="B66" s="22">
        <v>34900</v>
      </c>
      <c r="C66" s="23">
        <f t="shared" si="0"/>
        <v>22107</v>
      </c>
      <c r="D66" s="23">
        <f t="shared" si="1"/>
        <v>15007</v>
      </c>
      <c r="E66" s="23">
        <v>67990</v>
      </c>
      <c r="F66" s="23">
        <f t="shared" si="2"/>
        <v>72014</v>
      </c>
      <c r="G66" s="23">
        <v>67990</v>
      </c>
      <c r="H66" s="23">
        <v>69750</v>
      </c>
      <c r="I66" s="24">
        <f t="shared" si="12"/>
        <v>73270</v>
      </c>
      <c r="J66" s="25">
        <f t="shared" si="3"/>
        <v>6527</v>
      </c>
      <c r="K66" s="25">
        <f t="shared" si="4"/>
        <v>14654</v>
      </c>
      <c r="L66" s="26"/>
      <c r="M66" s="26"/>
      <c r="N66" s="26"/>
      <c r="O66" s="26"/>
      <c r="P66" s="26"/>
      <c r="Q66" s="26"/>
      <c r="R66" s="24">
        <f t="shared" si="5"/>
        <v>94451</v>
      </c>
      <c r="S66" s="27">
        <f t="shared" si="6"/>
        <v>34900</v>
      </c>
      <c r="T66" s="25">
        <f t="shared" si="7"/>
        <v>27186</v>
      </c>
      <c r="U66" s="25">
        <f t="shared" si="8"/>
        <v>6980</v>
      </c>
      <c r="V66" s="25">
        <f t="shared" si="9"/>
        <v>9423</v>
      </c>
      <c r="W66" s="25">
        <f t="shared" si="10"/>
        <v>78489</v>
      </c>
      <c r="X66" s="28">
        <f t="shared" si="11"/>
        <v>15962</v>
      </c>
      <c r="Y66" s="4"/>
    </row>
    <row r="67" spans="1:25" ht="15.75">
      <c r="A67" s="21"/>
      <c r="B67" s="22">
        <v>35800</v>
      </c>
      <c r="C67" s="23">
        <f t="shared" si="0"/>
        <v>22677</v>
      </c>
      <c r="D67" s="23">
        <f t="shared" si="1"/>
        <v>15394</v>
      </c>
      <c r="E67" s="23">
        <v>69750</v>
      </c>
      <c r="F67" s="23">
        <f t="shared" si="2"/>
        <v>73871</v>
      </c>
      <c r="G67" s="23">
        <v>69750</v>
      </c>
      <c r="H67" s="23">
        <v>71510</v>
      </c>
      <c r="I67" s="24">
        <f t="shared" si="12"/>
        <v>75150</v>
      </c>
      <c r="J67" s="25">
        <f t="shared" si="3"/>
        <v>6694</v>
      </c>
      <c r="K67" s="25">
        <f t="shared" si="4"/>
        <v>15030</v>
      </c>
      <c r="L67" s="26"/>
      <c r="M67" s="26"/>
      <c r="N67" s="26"/>
      <c r="O67" s="26"/>
      <c r="P67" s="26"/>
      <c r="Q67" s="26"/>
      <c r="R67" s="24">
        <f t="shared" si="5"/>
        <v>96874</v>
      </c>
      <c r="S67" s="27">
        <f t="shared" si="6"/>
        <v>35800</v>
      </c>
      <c r="T67" s="25">
        <f t="shared" si="7"/>
        <v>27887</v>
      </c>
      <c r="U67" s="25">
        <f t="shared" si="8"/>
        <v>7160</v>
      </c>
      <c r="V67" s="25">
        <f t="shared" si="9"/>
        <v>9666</v>
      </c>
      <c r="W67" s="25">
        <f t="shared" si="10"/>
        <v>80513</v>
      </c>
      <c r="X67" s="28">
        <f t="shared" si="11"/>
        <v>16361</v>
      </c>
      <c r="Y67" s="4"/>
    </row>
    <row r="68" spans="1:25" ht="15.75">
      <c r="A68" s="21"/>
      <c r="B68" s="22">
        <v>36700</v>
      </c>
      <c r="C68" s="23">
        <f t="shared" si="0"/>
        <v>23247</v>
      </c>
      <c r="D68" s="23">
        <f t="shared" si="1"/>
        <v>15781</v>
      </c>
      <c r="E68" s="23">
        <v>71510</v>
      </c>
      <c r="F68" s="23">
        <f t="shared" si="2"/>
        <v>75728</v>
      </c>
      <c r="G68" s="23">
        <v>71510</v>
      </c>
      <c r="H68" s="23">
        <v>73270</v>
      </c>
      <c r="I68" s="24">
        <f t="shared" si="12"/>
        <v>77030</v>
      </c>
      <c r="J68" s="25">
        <f t="shared" si="3"/>
        <v>6862</v>
      </c>
      <c r="K68" s="25">
        <f t="shared" si="4"/>
        <v>15406</v>
      </c>
      <c r="L68" s="26"/>
      <c r="M68" s="26"/>
      <c r="N68" s="26"/>
      <c r="O68" s="26"/>
      <c r="P68" s="26"/>
      <c r="Q68" s="26"/>
      <c r="R68" s="24">
        <f t="shared" si="5"/>
        <v>99298</v>
      </c>
      <c r="S68" s="27">
        <f t="shared" si="6"/>
        <v>36700</v>
      </c>
      <c r="T68" s="25">
        <f t="shared" si="7"/>
        <v>28588</v>
      </c>
      <c r="U68" s="25">
        <f t="shared" si="8"/>
        <v>7340</v>
      </c>
      <c r="V68" s="25">
        <f t="shared" si="9"/>
        <v>9909</v>
      </c>
      <c r="W68" s="25">
        <f t="shared" si="10"/>
        <v>82537</v>
      </c>
      <c r="X68" s="28">
        <f t="shared" si="11"/>
        <v>16761</v>
      </c>
      <c r="Y68" s="4"/>
    </row>
    <row r="69" spans="1:25" ht="15.75">
      <c r="A69" s="21"/>
      <c r="B69" s="22">
        <v>37600</v>
      </c>
      <c r="C69" s="23">
        <f t="shared" si="0"/>
        <v>23817</v>
      </c>
      <c r="D69" s="23">
        <f t="shared" si="1"/>
        <v>16168</v>
      </c>
      <c r="E69" s="23">
        <v>73270</v>
      </c>
      <c r="F69" s="23">
        <f t="shared" si="2"/>
        <v>77585</v>
      </c>
      <c r="G69" s="23">
        <v>73270</v>
      </c>
      <c r="H69" s="23">
        <v>75150</v>
      </c>
      <c r="I69" s="24">
        <f t="shared" si="12"/>
        <v>78910</v>
      </c>
      <c r="J69" s="25">
        <f t="shared" si="3"/>
        <v>7029</v>
      </c>
      <c r="K69" s="25">
        <f t="shared" si="4"/>
        <v>15782</v>
      </c>
      <c r="L69" s="26"/>
      <c r="M69" s="26"/>
      <c r="N69" s="26"/>
      <c r="O69" s="26"/>
      <c r="P69" s="26"/>
      <c r="Q69" s="26"/>
      <c r="R69" s="24">
        <f t="shared" si="5"/>
        <v>101721</v>
      </c>
      <c r="S69" s="27">
        <f t="shared" si="6"/>
        <v>37600</v>
      </c>
      <c r="T69" s="25">
        <f t="shared" si="7"/>
        <v>29289</v>
      </c>
      <c r="U69" s="25">
        <f t="shared" si="8"/>
        <v>7520</v>
      </c>
      <c r="V69" s="25">
        <f t="shared" si="9"/>
        <v>10152</v>
      </c>
      <c r="W69" s="25">
        <f t="shared" si="10"/>
        <v>84561</v>
      </c>
      <c r="X69" s="28">
        <f t="shared" si="11"/>
        <v>17160</v>
      </c>
      <c r="Y69" s="4"/>
    </row>
    <row r="70" spans="1:25" ht="15.75">
      <c r="A70" s="21"/>
      <c r="B70" s="22">
        <v>38570</v>
      </c>
      <c r="C70" s="23">
        <f t="shared" si="0"/>
        <v>24432</v>
      </c>
      <c r="D70" s="23">
        <f t="shared" si="1"/>
        <v>16585</v>
      </c>
      <c r="E70" s="23">
        <v>75150</v>
      </c>
      <c r="F70" s="23">
        <f t="shared" si="2"/>
        <v>79587</v>
      </c>
      <c r="G70" s="23">
        <v>75150</v>
      </c>
      <c r="H70" s="23">
        <v>77030</v>
      </c>
      <c r="I70" s="24">
        <f t="shared" si="12"/>
        <v>80930</v>
      </c>
      <c r="J70" s="25">
        <f t="shared" si="3"/>
        <v>7209</v>
      </c>
      <c r="K70" s="25">
        <f t="shared" si="4"/>
        <v>16186</v>
      </c>
      <c r="L70" s="26"/>
      <c r="M70" s="26"/>
      <c r="N70" s="26"/>
      <c r="O70" s="26"/>
      <c r="P70" s="26"/>
      <c r="Q70" s="26"/>
      <c r="R70" s="24">
        <f t="shared" si="5"/>
        <v>104325</v>
      </c>
      <c r="S70" s="27">
        <f t="shared" si="6"/>
        <v>38570</v>
      </c>
      <c r="T70" s="25">
        <f t="shared" si="7"/>
        <v>30044</v>
      </c>
      <c r="U70" s="25">
        <f t="shared" si="8"/>
        <v>7714</v>
      </c>
      <c r="V70" s="25">
        <f t="shared" si="9"/>
        <v>10414</v>
      </c>
      <c r="W70" s="25">
        <f t="shared" si="10"/>
        <v>86742</v>
      </c>
      <c r="X70" s="28">
        <f t="shared" si="11"/>
        <v>17583</v>
      </c>
      <c r="Y70" s="4"/>
    </row>
    <row r="71" spans="1:25" ht="15.75">
      <c r="A71" s="21"/>
      <c r="B71" s="22">
        <v>39540</v>
      </c>
      <c r="C71" s="23">
        <f aca="true" t="shared" si="13" ref="C71:C85">ROUND(B71*63.344%,0)</f>
        <v>25046</v>
      </c>
      <c r="D71" s="23">
        <f aca="true" t="shared" si="14" ref="D71:D85">ROUND(B71*$Q$6%,0)</f>
        <v>17002</v>
      </c>
      <c r="E71" s="23">
        <v>77030</v>
      </c>
      <c r="F71" s="23">
        <f aca="true" t="shared" si="15" ref="F71:F85">SUM(B71:D71)</f>
        <v>81588</v>
      </c>
      <c r="G71" s="23">
        <v>77030</v>
      </c>
      <c r="H71" s="23">
        <v>78910</v>
      </c>
      <c r="I71" s="24">
        <f aca="true" t="shared" si="16" ref="I71:I82">LOOKUP(F71,$G$6:$G$82,$H$6:$H$82)</f>
        <v>82950</v>
      </c>
      <c r="J71" s="25">
        <f aca="true" t="shared" si="17" ref="J71:J85">ROUND(I71*$K$108%,0)</f>
        <v>7389</v>
      </c>
      <c r="K71" s="25">
        <f aca="true" t="shared" si="18" ref="K71:K85">ROUND(I71*$K$97%,0)</f>
        <v>16590</v>
      </c>
      <c r="L71" s="26"/>
      <c r="M71" s="26"/>
      <c r="N71" s="26"/>
      <c r="O71" s="26"/>
      <c r="P71" s="26"/>
      <c r="Q71" s="26"/>
      <c r="R71" s="24">
        <f aca="true" t="shared" si="19" ref="R71:R79">SUM(I71:K71)</f>
        <v>106929</v>
      </c>
      <c r="S71" s="27">
        <f aca="true" t="shared" si="20" ref="S71:S85">B71</f>
        <v>39540</v>
      </c>
      <c r="T71" s="25">
        <f aca="true" t="shared" si="21" ref="T71:T85">ROUND(S71*77.896%,0)</f>
        <v>30800</v>
      </c>
      <c r="U71" s="25">
        <f aca="true" t="shared" si="22" ref="U71:U85">ROUND(S71*$K$97%,0)</f>
        <v>7908</v>
      </c>
      <c r="V71" s="25">
        <f aca="true" t="shared" si="23" ref="V71:V85">ROUND(S71*27%,0)</f>
        <v>10676</v>
      </c>
      <c r="W71" s="25">
        <f aca="true" t="shared" si="24" ref="W71:W85">SUM(S71:V71)</f>
        <v>88924</v>
      </c>
      <c r="X71" s="28">
        <f aca="true" t="shared" si="25" ref="X71:X85">R71-W71</f>
        <v>18005</v>
      </c>
      <c r="Y71" s="4"/>
    </row>
    <row r="72" spans="1:25" ht="15.75">
      <c r="A72" s="21"/>
      <c r="B72" s="22">
        <v>40510</v>
      </c>
      <c r="C72" s="23">
        <f t="shared" si="13"/>
        <v>25661</v>
      </c>
      <c r="D72" s="23">
        <f t="shared" si="14"/>
        <v>17419</v>
      </c>
      <c r="E72" s="23">
        <v>78910</v>
      </c>
      <c r="F72" s="23">
        <f t="shared" si="15"/>
        <v>83590</v>
      </c>
      <c r="G72" s="23">
        <v>78910</v>
      </c>
      <c r="H72" s="23">
        <v>80930</v>
      </c>
      <c r="I72" s="24">
        <f t="shared" si="16"/>
        <v>84970</v>
      </c>
      <c r="J72" s="25">
        <f t="shared" si="17"/>
        <v>7569</v>
      </c>
      <c r="K72" s="25">
        <f t="shared" si="18"/>
        <v>16994</v>
      </c>
      <c r="L72" s="26"/>
      <c r="M72" s="26"/>
      <c r="N72" s="26"/>
      <c r="O72" s="26"/>
      <c r="P72" s="26"/>
      <c r="Q72" s="26"/>
      <c r="R72" s="24">
        <f t="shared" si="19"/>
        <v>109533</v>
      </c>
      <c r="S72" s="27">
        <f t="shared" si="20"/>
        <v>40510</v>
      </c>
      <c r="T72" s="25">
        <f t="shared" si="21"/>
        <v>31556</v>
      </c>
      <c r="U72" s="25">
        <f t="shared" si="22"/>
        <v>8102</v>
      </c>
      <c r="V72" s="25">
        <f t="shared" si="23"/>
        <v>10938</v>
      </c>
      <c r="W72" s="25">
        <f t="shared" si="24"/>
        <v>91106</v>
      </c>
      <c r="X72" s="28">
        <f t="shared" si="25"/>
        <v>18427</v>
      </c>
      <c r="Y72" s="4"/>
    </row>
    <row r="73" spans="1:25" ht="15.75">
      <c r="A73" s="21"/>
      <c r="B73" s="22">
        <v>41550</v>
      </c>
      <c r="C73" s="23">
        <f t="shared" si="13"/>
        <v>26319</v>
      </c>
      <c r="D73" s="23">
        <f t="shared" si="14"/>
        <v>17867</v>
      </c>
      <c r="E73" s="23">
        <v>80930</v>
      </c>
      <c r="F73" s="23">
        <f t="shared" si="15"/>
        <v>85736</v>
      </c>
      <c r="G73" s="23">
        <v>80930</v>
      </c>
      <c r="H73" s="23">
        <v>82950</v>
      </c>
      <c r="I73" s="24">
        <f t="shared" si="16"/>
        <v>89130</v>
      </c>
      <c r="J73" s="25">
        <f t="shared" si="17"/>
        <v>7940</v>
      </c>
      <c r="K73" s="25">
        <f t="shared" si="18"/>
        <v>17826</v>
      </c>
      <c r="L73" s="26"/>
      <c r="M73" s="26"/>
      <c r="N73" s="26"/>
      <c r="O73" s="26"/>
      <c r="P73" s="26"/>
      <c r="Q73" s="26"/>
      <c r="R73" s="24">
        <f t="shared" si="19"/>
        <v>114896</v>
      </c>
      <c r="S73" s="27">
        <f t="shared" si="20"/>
        <v>41550</v>
      </c>
      <c r="T73" s="25">
        <f t="shared" si="21"/>
        <v>32366</v>
      </c>
      <c r="U73" s="25">
        <f t="shared" si="22"/>
        <v>8310</v>
      </c>
      <c r="V73" s="25">
        <f t="shared" si="23"/>
        <v>11219</v>
      </c>
      <c r="W73" s="25">
        <f t="shared" si="24"/>
        <v>93445</v>
      </c>
      <c r="X73" s="28">
        <f t="shared" si="25"/>
        <v>21451</v>
      </c>
      <c r="Y73" s="4"/>
    </row>
    <row r="74" spans="1:25" ht="15.75">
      <c r="A74" s="21"/>
      <c r="B74" s="22">
        <v>42590</v>
      </c>
      <c r="C74" s="23">
        <f t="shared" si="13"/>
        <v>26978</v>
      </c>
      <c r="D74" s="23">
        <f t="shared" si="14"/>
        <v>18314</v>
      </c>
      <c r="E74" s="23">
        <v>82950</v>
      </c>
      <c r="F74" s="23">
        <f t="shared" si="15"/>
        <v>87882</v>
      </c>
      <c r="G74" s="23">
        <v>82950</v>
      </c>
      <c r="H74" s="23">
        <v>84970</v>
      </c>
      <c r="I74" s="24">
        <f t="shared" si="16"/>
        <v>89130</v>
      </c>
      <c r="J74" s="25">
        <f t="shared" si="17"/>
        <v>7940</v>
      </c>
      <c r="K74" s="25">
        <f t="shared" si="18"/>
        <v>17826</v>
      </c>
      <c r="L74" s="26"/>
      <c r="M74" s="26"/>
      <c r="N74" s="26"/>
      <c r="O74" s="26"/>
      <c r="P74" s="26"/>
      <c r="Q74" s="26"/>
      <c r="R74" s="24">
        <f t="shared" si="19"/>
        <v>114896</v>
      </c>
      <c r="S74" s="27">
        <f t="shared" si="20"/>
        <v>42590</v>
      </c>
      <c r="T74" s="25">
        <f t="shared" si="21"/>
        <v>33176</v>
      </c>
      <c r="U74" s="25">
        <f t="shared" si="22"/>
        <v>8518</v>
      </c>
      <c r="V74" s="25">
        <f t="shared" si="23"/>
        <v>11499</v>
      </c>
      <c r="W74" s="25">
        <f t="shared" si="24"/>
        <v>95783</v>
      </c>
      <c r="X74" s="28">
        <f t="shared" si="25"/>
        <v>19113</v>
      </c>
      <c r="Y74" s="4"/>
    </row>
    <row r="75" spans="1:25" ht="15.75">
      <c r="A75" s="21"/>
      <c r="B75" s="22">
        <v>43630</v>
      </c>
      <c r="C75" s="23">
        <f t="shared" si="13"/>
        <v>27637</v>
      </c>
      <c r="D75" s="23">
        <f t="shared" si="14"/>
        <v>18761</v>
      </c>
      <c r="E75" s="23">
        <v>84970</v>
      </c>
      <c r="F75" s="23">
        <f t="shared" si="15"/>
        <v>90028</v>
      </c>
      <c r="G75" s="23">
        <v>84970</v>
      </c>
      <c r="H75" s="23">
        <v>89130</v>
      </c>
      <c r="I75" s="24">
        <f t="shared" si="16"/>
        <v>91450</v>
      </c>
      <c r="J75" s="25">
        <f t="shared" si="17"/>
        <v>8146</v>
      </c>
      <c r="K75" s="25">
        <f t="shared" si="18"/>
        <v>18290</v>
      </c>
      <c r="L75" s="26"/>
      <c r="M75" s="26"/>
      <c r="N75" s="26"/>
      <c r="O75" s="26"/>
      <c r="P75" s="26"/>
      <c r="Q75" s="26"/>
      <c r="R75" s="24">
        <f t="shared" si="19"/>
        <v>117886</v>
      </c>
      <c r="S75" s="27">
        <f t="shared" si="20"/>
        <v>43630</v>
      </c>
      <c r="T75" s="25">
        <f t="shared" si="21"/>
        <v>33986</v>
      </c>
      <c r="U75" s="25">
        <f t="shared" si="22"/>
        <v>8726</v>
      </c>
      <c r="V75" s="25">
        <f t="shared" si="23"/>
        <v>11780</v>
      </c>
      <c r="W75" s="25">
        <f t="shared" si="24"/>
        <v>98122</v>
      </c>
      <c r="X75" s="28">
        <f t="shared" si="25"/>
        <v>19764</v>
      </c>
      <c r="Y75" s="4"/>
    </row>
    <row r="76" spans="1:25" ht="15.75">
      <c r="A76" s="21"/>
      <c r="B76" s="22">
        <v>44740</v>
      </c>
      <c r="C76" s="23">
        <f t="shared" si="13"/>
        <v>28340</v>
      </c>
      <c r="D76" s="23">
        <f t="shared" si="14"/>
        <v>19238</v>
      </c>
      <c r="E76" s="23">
        <v>89130</v>
      </c>
      <c r="F76" s="23">
        <f t="shared" si="15"/>
        <v>92318</v>
      </c>
      <c r="G76" s="23">
        <v>89130</v>
      </c>
      <c r="H76" s="23">
        <v>89290</v>
      </c>
      <c r="I76" s="24">
        <f t="shared" si="16"/>
        <v>93780</v>
      </c>
      <c r="J76" s="25">
        <f t="shared" si="17"/>
        <v>8354</v>
      </c>
      <c r="K76" s="25">
        <f t="shared" si="18"/>
        <v>18756</v>
      </c>
      <c r="L76" s="26"/>
      <c r="M76" s="26"/>
      <c r="N76" s="26"/>
      <c r="O76" s="26"/>
      <c r="P76" s="26"/>
      <c r="Q76" s="26"/>
      <c r="R76" s="24">
        <f t="shared" si="19"/>
        <v>120890</v>
      </c>
      <c r="S76" s="27">
        <f t="shared" si="20"/>
        <v>44740</v>
      </c>
      <c r="T76" s="25">
        <f t="shared" si="21"/>
        <v>34851</v>
      </c>
      <c r="U76" s="25">
        <f t="shared" si="22"/>
        <v>8948</v>
      </c>
      <c r="V76" s="25">
        <f t="shared" si="23"/>
        <v>12080</v>
      </c>
      <c r="W76" s="25">
        <f t="shared" si="24"/>
        <v>100619</v>
      </c>
      <c r="X76" s="28">
        <f t="shared" si="25"/>
        <v>20271</v>
      </c>
      <c r="Y76" s="4"/>
    </row>
    <row r="77" spans="1:25" ht="15.75">
      <c r="A77" s="21"/>
      <c r="B77" s="22">
        <v>45850</v>
      </c>
      <c r="C77" s="23">
        <f t="shared" si="13"/>
        <v>29043</v>
      </c>
      <c r="D77" s="23">
        <f t="shared" si="14"/>
        <v>19716</v>
      </c>
      <c r="E77" s="23">
        <v>89290</v>
      </c>
      <c r="F77" s="23">
        <f t="shared" si="15"/>
        <v>94609</v>
      </c>
      <c r="G77" s="23">
        <v>89290</v>
      </c>
      <c r="H77" s="23">
        <v>91450</v>
      </c>
      <c r="I77" s="24">
        <f t="shared" si="16"/>
        <v>96110</v>
      </c>
      <c r="J77" s="25">
        <f t="shared" si="17"/>
        <v>8561</v>
      </c>
      <c r="K77" s="25">
        <f t="shared" si="18"/>
        <v>19222</v>
      </c>
      <c r="L77" s="26"/>
      <c r="M77" s="26"/>
      <c r="N77" s="26"/>
      <c r="O77" s="26"/>
      <c r="P77" s="26"/>
      <c r="Q77" s="26"/>
      <c r="R77" s="24">
        <f t="shared" si="19"/>
        <v>123893</v>
      </c>
      <c r="S77" s="27">
        <f t="shared" si="20"/>
        <v>45850</v>
      </c>
      <c r="T77" s="25">
        <f t="shared" si="21"/>
        <v>35715</v>
      </c>
      <c r="U77" s="25">
        <f t="shared" si="22"/>
        <v>9170</v>
      </c>
      <c r="V77" s="25">
        <f t="shared" si="23"/>
        <v>12380</v>
      </c>
      <c r="W77" s="25">
        <f t="shared" si="24"/>
        <v>103115</v>
      </c>
      <c r="X77" s="28">
        <f t="shared" si="25"/>
        <v>20778</v>
      </c>
      <c r="Y77" s="4"/>
    </row>
    <row r="78" spans="1:25" ht="15.75">
      <c r="A78" s="21"/>
      <c r="B78" s="22">
        <v>46960</v>
      </c>
      <c r="C78" s="23">
        <f t="shared" si="13"/>
        <v>29746</v>
      </c>
      <c r="D78" s="23">
        <f t="shared" si="14"/>
        <v>20193</v>
      </c>
      <c r="E78" s="23">
        <v>91450</v>
      </c>
      <c r="F78" s="23">
        <f t="shared" si="15"/>
        <v>96899</v>
      </c>
      <c r="G78" s="23">
        <v>91450</v>
      </c>
      <c r="H78" s="23">
        <v>93780</v>
      </c>
      <c r="I78" s="24">
        <f t="shared" si="16"/>
        <v>98440</v>
      </c>
      <c r="J78" s="25">
        <f t="shared" si="17"/>
        <v>8769</v>
      </c>
      <c r="K78" s="25">
        <f t="shared" si="18"/>
        <v>19688</v>
      </c>
      <c r="L78" s="26"/>
      <c r="M78" s="26"/>
      <c r="N78" s="26"/>
      <c r="O78" s="26"/>
      <c r="P78" s="26"/>
      <c r="Q78" s="26"/>
      <c r="R78" s="24">
        <f t="shared" si="19"/>
        <v>126897</v>
      </c>
      <c r="S78" s="27">
        <f t="shared" si="20"/>
        <v>46960</v>
      </c>
      <c r="T78" s="25">
        <f t="shared" si="21"/>
        <v>36580</v>
      </c>
      <c r="U78" s="25">
        <f t="shared" si="22"/>
        <v>9392</v>
      </c>
      <c r="V78" s="25">
        <f t="shared" si="23"/>
        <v>12679</v>
      </c>
      <c r="W78" s="25">
        <f t="shared" si="24"/>
        <v>105611</v>
      </c>
      <c r="X78" s="28">
        <f t="shared" si="25"/>
        <v>21286</v>
      </c>
      <c r="Y78" s="4"/>
    </row>
    <row r="79" spans="1:25" ht="15.75">
      <c r="A79" s="29"/>
      <c r="B79" s="30">
        <v>48160</v>
      </c>
      <c r="C79" s="31">
        <f t="shared" si="13"/>
        <v>30506</v>
      </c>
      <c r="D79" s="31">
        <f t="shared" si="14"/>
        <v>20709</v>
      </c>
      <c r="E79" s="31">
        <v>93780</v>
      </c>
      <c r="F79" s="31">
        <f t="shared" si="15"/>
        <v>99375</v>
      </c>
      <c r="G79" s="31">
        <v>93780</v>
      </c>
      <c r="H79" s="31">
        <v>96110</v>
      </c>
      <c r="I79" s="32">
        <f t="shared" si="16"/>
        <v>100955</v>
      </c>
      <c r="J79" s="33">
        <f t="shared" si="17"/>
        <v>8993</v>
      </c>
      <c r="K79" s="33">
        <f t="shared" si="18"/>
        <v>20191</v>
      </c>
      <c r="L79" s="34"/>
      <c r="M79" s="34"/>
      <c r="N79" s="34"/>
      <c r="O79" s="34"/>
      <c r="P79" s="34"/>
      <c r="Q79" s="34"/>
      <c r="R79" s="32">
        <f t="shared" si="19"/>
        <v>130139</v>
      </c>
      <c r="S79" s="35">
        <f t="shared" si="20"/>
        <v>48160</v>
      </c>
      <c r="T79" s="33">
        <f t="shared" si="21"/>
        <v>37515</v>
      </c>
      <c r="U79" s="33">
        <f t="shared" si="22"/>
        <v>9632</v>
      </c>
      <c r="V79" s="33">
        <f t="shared" si="23"/>
        <v>13003</v>
      </c>
      <c r="W79" s="33">
        <f t="shared" si="24"/>
        <v>108310</v>
      </c>
      <c r="X79" s="36">
        <f t="shared" si="25"/>
        <v>21829</v>
      </c>
      <c r="Y79" s="4"/>
    </row>
    <row r="80" spans="1:25" ht="15.75" hidden="1">
      <c r="A80" s="4"/>
      <c r="B80" s="12">
        <v>49360</v>
      </c>
      <c r="C80" s="13">
        <f t="shared" si="13"/>
        <v>31267</v>
      </c>
      <c r="D80" s="13">
        <f t="shared" si="14"/>
        <v>21225</v>
      </c>
      <c r="E80" s="13">
        <v>96110</v>
      </c>
      <c r="F80" s="13">
        <f t="shared" si="15"/>
        <v>101852</v>
      </c>
      <c r="G80" s="13">
        <v>96110</v>
      </c>
      <c r="H80" s="13">
        <v>98440</v>
      </c>
      <c r="I80" s="14">
        <f t="shared" si="16"/>
        <v>0</v>
      </c>
      <c r="J80" s="6">
        <f t="shared" si="17"/>
        <v>0</v>
      </c>
      <c r="K80" s="6">
        <f t="shared" si="18"/>
        <v>0</v>
      </c>
      <c r="S80" s="6">
        <f t="shared" si="20"/>
        <v>49360</v>
      </c>
      <c r="T80" s="6">
        <f t="shared" si="21"/>
        <v>38449</v>
      </c>
      <c r="U80" s="6">
        <f t="shared" si="22"/>
        <v>9872</v>
      </c>
      <c r="V80" s="6">
        <f t="shared" si="23"/>
        <v>13327</v>
      </c>
      <c r="W80" s="6">
        <f t="shared" si="24"/>
        <v>111008</v>
      </c>
      <c r="X80" s="6">
        <f t="shared" si="25"/>
        <v>-111008</v>
      </c>
      <c r="Y80" s="4"/>
    </row>
    <row r="81" spans="1:25" ht="15.75" hidden="1">
      <c r="A81" s="4"/>
      <c r="B81" s="3">
        <v>50560</v>
      </c>
      <c r="C81" s="5">
        <f t="shared" si="13"/>
        <v>32027</v>
      </c>
      <c r="D81" s="5">
        <f t="shared" si="14"/>
        <v>21741</v>
      </c>
      <c r="E81" s="5">
        <v>98440</v>
      </c>
      <c r="F81" s="5">
        <f t="shared" si="15"/>
        <v>104328</v>
      </c>
      <c r="G81" s="5">
        <v>98440</v>
      </c>
      <c r="H81" s="5">
        <v>100955</v>
      </c>
      <c r="I81" s="9">
        <f t="shared" si="16"/>
        <v>0</v>
      </c>
      <c r="J81" s="6">
        <f t="shared" si="17"/>
        <v>0</v>
      </c>
      <c r="K81" s="6">
        <f t="shared" si="18"/>
        <v>0</v>
      </c>
      <c r="S81" s="6">
        <f t="shared" si="20"/>
        <v>50560</v>
      </c>
      <c r="T81" s="6">
        <f t="shared" si="21"/>
        <v>39384</v>
      </c>
      <c r="U81" s="6">
        <f t="shared" si="22"/>
        <v>10112</v>
      </c>
      <c r="V81" s="6">
        <f t="shared" si="23"/>
        <v>13651</v>
      </c>
      <c r="W81" s="6">
        <f t="shared" si="24"/>
        <v>113707</v>
      </c>
      <c r="X81" s="6">
        <f t="shared" si="25"/>
        <v>-113707</v>
      </c>
      <c r="Y81" s="4"/>
    </row>
    <row r="82" spans="1:25" ht="15.75" hidden="1">
      <c r="A82" s="4"/>
      <c r="B82" s="3">
        <v>51760</v>
      </c>
      <c r="C82" s="5">
        <f t="shared" si="13"/>
        <v>32787</v>
      </c>
      <c r="D82" s="5">
        <f t="shared" si="14"/>
        <v>22257</v>
      </c>
      <c r="E82" s="5">
        <v>100955</v>
      </c>
      <c r="F82" s="5">
        <f t="shared" si="15"/>
        <v>106804</v>
      </c>
      <c r="G82" s="5">
        <v>100955</v>
      </c>
      <c r="H82" s="5"/>
      <c r="I82" s="9">
        <f t="shared" si="16"/>
        <v>0</v>
      </c>
      <c r="J82" s="6">
        <f t="shared" si="17"/>
        <v>0</v>
      </c>
      <c r="K82" s="6">
        <f t="shared" si="18"/>
        <v>0</v>
      </c>
      <c r="S82" s="6">
        <f t="shared" si="20"/>
        <v>51760</v>
      </c>
      <c r="T82" s="6">
        <f t="shared" si="21"/>
        <v>40319</v>
      </c>
      <c r="U82" s="6">
        <f t="shared" si="22"/>
        <v>10352</v>
      </c>
      <c r="V82" s="6">
        <f t="shared" si="23"/>
        <v>13975</v>
      </c>
      <c r="W82" s="6">
        <f t="shared" si="24"/>
        <v>116406</v>
      </c>
      <c r="X82" s="6">
        <f t="shared" si="25"/>
        <v>-116406</v>
      </c>
      <c r="Y82" s="4"/>
    </row>
    <row r="83" spans="1:25" ht="15.75" hidden="1">
      <c r="A83" s="4"/>
      <c r="B83" s="2">
        <v>53060</v>
      </c>
      <c r="C83" s="8">
        <f t="shared" si="13"/>
        <v>33610</v>
      </c>
      <c r="D83" s="8">
        <f t="shared" si="14"/>
        <v>22816</v>
      </c>
      <c r="E83" s="8"/>
      <c r="F83" s="8">
        <f t="shared" si="15"/>
        <v>109486</v>
      </c>
      <c r="G83" s="8"/>
      <c r="H83" s="8"/>
      <c r="I83" s="9" t="e">
        <f>LOOKUP(F83,G83:G159,H83:H159)</f>
        <v>#N/A</v>
      </c>
      <c r="J83" s="6" t="e">
        <f t="shared" si="17"/>
        <v>#N/A</v>
      </c>
      <c r="K83" s="6" t="e">
        <f t="shared" si="18"/>
        <v>#N/A</v>
      </c>
      <c r="S83" s="6">
        <f t="shared" si="20"/>
        <v>53060</v>
      </c>
      <c r="T83" s="6">
        <f t="shared" si="21"/>
        <v>41332</v>
      </c>
      <c r="U83" s="6">
        <f t="shared" si="22"/>
        <v>10612</v>
      </c>
      <c r="V83" s="6">
        <f t="shared" si="23"/>
        <v>14326</v>
      </c>
      <c r="W83" s="6">
        <f t="shared" si="24"/>
        <v>119330</v>
      </c>
      <c r="X83" s="6">
        <f t="shared" si="25"/>
        <v>-119330</v>
      </c>
      <c r="Y83" s="4"/>
    </row>
    <row r="84" spans="1:25" ht="15.75" hidden="1">
      <c r="A84" s="4"/>
      <c r="B84" s="1">
        <v>54360</v>
      </c>
      <c r="C84" s="8">
        <f t="shared" si="13"/>
        <v>34434</v>
      </c>
      <c r="D84" s="8">
        <f t="shared" si="14"/>
        <v>23375</v>
      </c>
      <c r="E84" s="8"/>
      <c r="F84" s="8">
        <f t="shared" si="15"/>
        <v>112169</v>
      </c>
      <c r="G84" s="8"/>
      <c r="H84" s="8"/>
      <c r="I84" s="9" t="e">
        <f>LOOKUP(F84,G84:G160,H84:H160)</f>
        <v>#N/A</v>
      </c>
      <c r="J84" s="6" t="e">
        <f t="shared" si="17"/>
        <v>#N/A</v>
      </c>
      <c r="K84" s="6" t="e">
        <f t="shared" si="18"/>
        <v>#N/A</v>
      </c>
      <c r="S84" s="6">
        <f t="shared" si="20"/>
        <v>54360</v>
      </c>
      <c r="T84" s="6">
        <f t="shared" si="21"/>
        <v>42344</v>
      </c>
      <c r="U84" s="6">
        <f t="shared" si="22"/>
        <v>10872</v>
      </c>
      <c r="V84" s="6">
        <f t="shared" si="23"/>
        <v>14677</v>
      </c>
      <c r="W84" s="6">
        <f t="shared" si="24"/>
        <v>122253</v>
      </c>
      <c r="X84" s="6">
        <f t="shared" si="25"/>
        <v>-122253</v>
      </c>
      <c r="Y84" s="4"/>
    </row>
    <row r="85" spans="1:25" ht="15.75" hidden="1">
      <c r="A85" s="4"/>
      <c r="B85" s="1">
        <v>55660</v>
      </c>
      <c r="C85" s="8">
        <f t="shared" si="13"/>
        <v>35257</v>
      </c>
      <c r="D85" s="8">
        <f t="shared" si="14"/>
        <v>23934</v>
      </c>
      <c r="E85" s="8"/>
      <c r="F85" s="8">
        <f t="shared" si="15"/>
        <v>114851</v>
      </c>
      <c r="G85" s="8"/>
      <c r="H85" s="8"/>
      <c r="I85" s="9" t="e">
        <f>LOOKUP(F85,G85:G161,H85:H161)</f>
        <v>#N/A</v>
      </c>
      <c r="J85" s="6" t="e">
        <f t="shared" si="17"/>
        <v>#N/A</v>
      </c>
      <c r="K85" s="6" t="e">
        <f t="shared" si="18"/>
        <v>#N/A</v>
      </c>
      <c r="S85" s="6">
        <f t="shared" si="20"/>
        <v>55660</v>
      </c>
      <c r="T85" s="6">
        <f t="shared" si="21"/>
        <v>43357</v>
      </c>
      <c r="U85" s="6">
        <f t="shared" si="22"/>
        <v>11132</v>
      </c>
      <c r="V85" s="6">
        <f t="shared" si="23"/>
        <v>15028</v>
      </c>
      <c r="W85" s="6">
        <f t="shared" si="24"/>
        <v>125177</v>
      </c>
      <c r="X85" s="6">
        <f t="shared" si="25"/>
        <v>-125177</v>
      </c>
      <c r="Y85" s="4"/>
    </row>
    <row r="86" spans="1:2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4"/>
    </row>
    <row r="87" spans="1:9" ht="19.5" customHeight="1">
      <c r="A87" s="49" t="s">
        <v>3</v>
      </c>
      <c r="B87" s="50"/>
      <c r="C87" s="50"/>
      <c r="D87" s="50"/>
      <c r="E87" s="50"/>
      <c r="F87" s="50"/>
      <c r="G87" s="50"/>
      <c r="H87" s="50"/>
      <c r="I87" s="50"/>
    </row>
    <row r="94" ht="15" hidden="1"/>
    <row r="95" ht="15" hidden="1"/>
    <row r="96" ht="15" hidden="1"/>
    <row r="97" spans="10:11" ht="15" hidden="1">
      <c r="J97" s="6">
        <v>3</v>
      </c>
      <c r="K97" s="6">
        <f>VLOOKUP(J97,J98:K101,2,0)</f>
        <v>20</v>
      </c>
    </row>
    <row r="98" spans="10:11" ht="15" hidden="1">
      <c r="J98" s="6">
        <v>1</v>
      </c>
      <c r="K98" s="6">
        <v>12</v>
      </c>
    </row>
    <row r="99" spans="10:11" ht="15" hidden="1">
      <c r="J99" s="6">
        <v>2</v>
      </c>
      <c r="K99" s="6">
        <v>14.5</v>
      </c>
    </row>
    <row r="100" spans="10:11" ht="15" hidden="1">
      <c r="J100" s="6">
        <v>3</v>
      </c>
      <c r="K100" s="6">
        <v>20</v>
      </c>
    </row>
    <row r="101" spans="10:11" ht="15" hidden="1">
      <c r="J101" s="6">
        <v>4</v>
      </c>
      <c r="K101" s="6">
        <v>30</v>
      </c>
    </row>
    <row r="108" ht="15">
      <c r="K108" s="6">
        <v>8.908</v>
      </c>
    </row>
  </sheetData>
  <sheetProtection password="DE3D" sheet="1" objects="1" scenarios="1" selectLockedCells="1"/>
  <mergeCells count="6">
    <mergeCell ref="S4:W4"/>
    <mergeCell ref="B2:X2"/>
    <mergeCell ref="B3:X3"/>
    <mergeCell ref="A87:I87"/>
    <mergeCell ref="B4:F4"/>
    <mergeCell ref="I4:R4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</dc:creator>
  <cp:keywords/>
  <dc:description/>
  <cp:lastModifiedBy>CHANTI</cp:lastModifiedBy>
  <cp:lastPrinted>2015-02-09T17:41:15Z</cp:lastPrinted>
  <dcterms:created xsi:type="dcterms:W3CDTF">2015-01-06T17:05:18Z</dcterms:created>
  <dcterms:modified xsi:type="dcterms:W3CDTF">2015-02-09T17:41:58Z</dcterms:modified>
  <cp:category/>
  <cp:version/>
  <cp:contentType/>
  <cp:contentStatus/>
</cp:coreProperties>
</file>